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40" yWindow="1395" windowWidth="12120" windowHeight="8400" tabRatio="602"/>
  </bookViews>
  <sheets>
    <sheet name="502" sheetId="23" r:id="rId1"/>
    <sheet name="504" sheetId="24" r:id="rId2"/>
    <sheet name="505" sheetId="25" r:id="rId3"/>
  </sheets>
  <definedNames>
    <definedName name="_xlnm.Print_Titles" localSheetId="0">'502'!$1:$10</definedName>
    <definedName name="_xlnm.Print_Titles" localSheetId="1">'504'!$1:$10</definedName>
    <definedName name="_xlnm.Print_Titles" localSheetId="2">'505'!$1:$10</definedName>
  </definedNames>
  <calcPr calcId="145621"/>
</workbook>
</file>

<file path=xl/calcChain.xml><?xml version="1.0" encoding="utf-8"?>
<calcChain xmlns="http://schemas.openxmlformats.org/spreadsheetml/2006/main">
  <c r="O6" i="23" l="1"/>
  <c r="N6" i="23"/>
  <c r="M6" i="23"/>
  <c r="L17" i="23"/>
  <c r="O17" i="24" l="1"/>
  <c r="N17" i="24"/>
  <c r="M17" i="24"/>
  <c r="L17" i="24"/>
  <c r="O12" i="23" l="1"/>
  <c r="N12" i="23"/>
  <c r="M12" i="23"/>
  <c r="L12" i="23"/>
  <c r="O11" i="23"/>
  <c r="N11" i="23"/>
  <c r="M11" i="23"/>
  <c r="L11" i="23"/>
  <c r="E11" i="23"/>
  <c r="D11" i="23"/>
  <c r="C11" i="23"/>
  <c r="B11" i="23"/>
  <c r="O12" i="24"/>
  <c r="N12" i="24"/>
  <c r="M12" i="24"/>
  <c r="L12" i="24"/>
  <c r="O11" i="24"/>
  <c r="N11" i="24"/>
  <c r="M11" i="24"/>
  <c r="L11" i="24"/>
  <c r="E11" i="24"/>
  <c r="K11" i="24" s="1"/>
  <c r="D11" i="24"/>
  <c r="J11" i="24" s="1"/>
  <c r="C11" i="24"/>
  <c r="B11" i="24"/>
  <c r="O12" i="25"/>
  <c r="N12" i="25"/>
  <c r="M12" i="25"/>
  <c r="L12" i="25"/>
  <c r="O11" i="25"/>
  <c r="N11" i="25"/>
  <c r="M11" i="25"/>
  <c r="L11" i="25"/>
  <c r="E11" i="25"/>
  <c r="K11" i="25" s="1"/>
  <c r="D11" i="25"/>
  <c r="C11" i="25"/>
  <c r="B11" i="25"/>
  <c r="O18" i="25" l="1"/>
  <c r="L18" i="25"/>
  <c r="M18" i="25"/>
  <c r="J11" i="25"/>
  <c r="N18" i="25"/>
  <c r="J11" i="23"/>
  <c r="N17" i="23"/>
  <c r="M17" i="23"/>
  <c r="K11" i="23"/>
  <c r="O17" i="23"/>
</calcChain>
</file>

<file path=xl/sharedStrings.xml><?xml version="1.0" encoding="utf-8"?>
<sst xmlns="http://schemas.openxmlformats.org/spreadsheetml/2006/main" count="298" uniqueCount="137">
  <si>
    <t xml:space="preserve">Provozní skupina : </t>
  </si>
  <si>
    <t>Qp</t>
  </si>
  <si>
    <t>Qd</t>
  </si>
  <si>
    <t>obec - potřeba vody [m3/d]</t>
  </si>
  <si>
    <t>(číslo a název vodovodu)</t>
  </si>
  <si>
    <t>505 Skup. vod. Bzenec-Kyjov-Hodonín</t>
  </si>
  <si>
    <t>Poznámka:</t>
  </si>
  <si>
    <t>Počet obyv.</t>
  </si>
  <si>
    <t>Počet zás. obyv.</t>
  </si>
  <si>
    <t>specifická potřeba vody</t>
  </si>
  <si>
    <t>vyrobené</t>
  </si>
  <si>
    <t>fakturované</t>
  </si>
  <si>
    <t xml:space="preserve"> </t>
  </si>
  <si>
    <t>Tab. XXX -  VODOVOD - BILANCE POTŘEBY VODY A KRYTÍ ZDROJI V OBDOBÍ "SUCHO"</t>
  </si>
  <si>
    <t>celková vydatnost zdrojů [m3/d]</t>
  </si>
  <si>
    <t>bilance [m3/d]</t>
  </si>
  <si>
    <t>Kraj : Jihomoravský</t>
  </si>
  <si>
    <t>zdroj - vydatnost [m3/d]</t>
  </si>
  <si>
    <t>fakturované obyvatelstvu</t>
  </si>
  <si>
    <t xml:space="preserve"> -</t>
  </si>
  <si>
    <t>celková potřeba vody [m3/d]  -  celkem</t>
  </si>
  <si>
    <t>0625.010.241.01 - Lovčice</t>
  </si>
  <si>
    <t>502 Skup. vod. Koryčany_Kyjov_Klobouky</t>
  </si>
  <si>
    <t>0625.006.161.01 - Karlín</t>
  </si>
  <si>
    <t>0625.010.227.01 - Archlebov</t>
  </si>
  <si>
    <t>0625.010.228.01 - Bukovany</t>
  </si>
  <si>
    <t>0625.010.231.01 - Dambořice</t>
  </si>
  <si>
    <t>0625.010.233.01 - Dražůvky</t>
  </si>
  <si>
    <t>0625.010.234.01 - Hovorany</t>
  </si>
  <si>
    <t>0625.010.239.00 - Kyjov (včetně částí 0625.010.239.02 - Boršov;0625.010.239.03 -  Kyjov;0625.010.239.04 - Nětčice)</t>
  </si>
  <si>
    <t>0625.010.239.01 - Bohuslavice</t>
  </si>
  <si>
    <t>0626.010.244.01 - Mouchnice</t>
  </si>
  <si>
    <t>0625.010.245.01 - Násedlovice</t>
  </si>
  <si>
    <t>0625.010.246.01 - Nechvalín</t>
  </si>
  <si>
    <t>0625.010.247.01 - Nenkovice</t>
  </si>
  <si>
    <t>0625.010.248.01 - Ostrovánky</t>
  </si>
  <si>
    <t>0625.010.251.01 - Sobůlky</t>
  </si>
  <si>
    <t>0625.010.252.01 - Stavěšice</t>
  </si>
  <si>
    <t>0625.010.253.01 - Strážovice</t>
  </si>
  <si>
    <t>0625.010.254.00 - Svatobořice-Mistřín (včetně částí 0625.010.254.01 - Mistřín;0625.010.254.02 - Svatobořice)</t>
  </si>
  <si>
    <t>0625.010.256.01 - Šardice</t>
  </si>
  <si>
    <t>0625.010.258.01 - Uhřice</t>
  </si>
  <si>
    <t>0625.010.260.01 - Věteřov</t>
  </si>
  <si>
    <t>0625.010.265.01 - Silničná</t>
  </si>
  <si>
    <t>0625.010.265.02 - Zdravá Voda</t>
  </si>
  <si>
    <t>0625.010.265.03 - Žarošice</t>
  </si>
  <si>
    <t>0625.010.266.01 - Ždánice</t>
  </si>
  <si>
    <t>0625.010.267.01 - Želetice</t>
  </si>
  <si>
    <t>0624.007.197.01 - Velké Hostěrádky</t>
  </si>
  <si>
    <t>0624.007.182.01 - Bohumilice</t>
  </si>
  <si>
    <t>Vodárenská nádrž Koryčany</t>
  </si>
  <si>
    <t>504 Skup. vod. Podluží</t>
  </si>
  <si>
    <t>0625.006.155.01 - Čejč</t>
  </si>
  <si>
    <t>0625.006.156.01 - Čejkovice</t>
  </si>
  <si>
    <t>0625.006.157.01 - Dolní Bojanovice</t>
  </si>
  <si>
    <t>0625.006.160.01 - Josefov</t>
  </si>
  <si>
    <t>0625.006.162.01 - Lužice</t>
  </si>
  <si>
    <t>0625.006.165.01 - Nový Poddvorov</t>
  </si>
  <si>
    <t>0625.006.167.01 - Prušánky</t>
  </si>
  <si>
    <t>0625.006.170.01 - Starý Poddvorov</t>
  </si>
  <si>
    <t>0625.006.172.01 - Terezín</t>
  </si>
  <si>
    <t>0625.006.163.00 - Mikulčice (včetně částí 0625.006.163.01 - Mikulčice;0625.006.163.02 - Těšice)</t>
  </si>
  <si>
    <t>0624.007.182.02 - Klobouky u Brna</t>
  </si>
  <si>
    <t>0624.004.125.01 - Moravská Nová Ves</t>
  </si>
  <si>
    <t>0624.004.133.01 - Velké Bílovice</t>
  </si>
  <si>
    <t>0624.007.183.01 - Krumvíř</t>
  </si>
  <si>
    <t>0624.004.126.01 - Moravský Žižkov</t>
  </si>
  <si>
    <t>0624.007.180.01 - Kašnice</t>
  </si>
  <si>
    <t>Prameniště I</t>
  </si>
  <si>
    <t>Prameniště II</t>
  </si>
  <si>
    <t>Prameniště III</t>
  </si>
  <si>
    <t>0625.006.158.01 - Dubňany</t>
  </si>
  <si>
    <t>0625.006.164.01 - Mutěnice</t>
  </si>
  <si>
    <t>0625.006.168.01 - Ratíškovice</t>
  </si>
  <si>
    <t>0625.010.229.01 - Bzenec</t>
  </si>
  <si>
    <t>0625.010.230.01 - Čeložnice</t>
  </si>
  <si>
    <t>0625.010.235.01 - Hýsly</t>
  </si>
  <si>
    <t>0625.010.236.01 - Ježov</t>
  </si>
  <si>
    <t>0625.010.237.01 - Kelčany</t>
  </si>
  <si>
    <t>0625.010.238.01 - Kostelec</t>
  </si>
  <si>
    <t>0625.010.240.01 - Labuty</t>
  </si>
  <si>
    <t>0625.010.242.01 - Milotice</t>
  </si>
  <si>
    <t>0625.010.249.01 - Skalka</t>
  </si>
  <si>
    <t>0625.010.250.01 - Skoronice</t>
  </si>
  <si>
    <t>0625.010.259.01 - Vacenovice</t>
  </si>
  <si>
    <t>0625.010.261.01 - Vlkoš</t>
  </si>
  <si>
    <t>0625.010.262.01 - Vracov</t>
  </si>
  <si>
    <t>0625.010.263.01 - Vřesovice</t>
  </si>
  <si>
    <t>0625.010.264.01 - Žádovice</t>
  </si>
  <si>
    <t>0625.010.268.01 - Žeravice</t>
  </si>
  <si>
    <t>0625.018.460.01 - Moravský Písek</t>
  </si>
  <si>
    <t>0625.006.159.01 - Hodonín</t>
  </si>
  <si>
    <t>0625.006.169.01 - Rohatec</t>
  </si>
  <si>
    <t>0625.006.166.01 - Petrov</t>
  </si>
  <si>
    <t>0625.006.171.01 - Sudoměřice</t>
  </si>
  <si>
    <t>0625.018.455.01 - Kozojídky</t>
  </si>
  <si>
    <t>0625.018.463.01 - Strážnice</t>
  </si>
  <si>
    <t>0625.018.466.01 - Tvarožná Lhota</t>
  </si>
  <si>
    <t>0625.018.468.00 - Veselí nad Moravou (včetně částí 0625.018.468.01 - Milokošt´;0625.018.468.02 - Veselí nad Moravou;0625.018.468.03 - Zarazice)</t>
  </si>
  <si>
    <t>0625.018.469.00 - Vnorovy (včetně částí 0625.018.469.01 - Lidéřovice;0625.018.469.02 - Vnorovy)</t>
  </si>
  <si>
    <t>0625.010.232.01 - Domanín</t>
  </si>
  <si>
    <t>0625.010.255.01 - Syrovín</t>
  </si>
  <si>
    <t>0625.010.257.01 - Těmice</t>
  </si>
  <si>
    <t>0625.018.451.01 - Hroznová Lhota</t>
  </si>
  <si>
    <t>0625.018.465.01 - Tasov</t>
  </si>
  <si>
    <t>0625.018.457.01 - Lipov</t>
  </si>
  <si>
    <t>0625.018.458.01 - Louka</t>
  </si>
  <si>
    <t>0625.018.452.01 - Hrubá Vrbka</t>
  </si>
  <si>
    <t>0625.018.456.01 - Kuželov</t>
  </si>
  <si>
    <t>0625.018.459.01 - Malá Vrbka</t>
  </si>
  <si>
    <t>0625.018.453.01 - Javorník</t>
  </si>
  <si>
    <t>0625.018.461.01 - Nová Lhota</t>
  </si>
  <si>
    <t>0625.018.461.02 - Vápenky</t>
  </si>
  <si>
    <t>0625.018.464.01 - Suchov</t>
  </si>
  <si>
    <t>0625.018.467.01 - Velká nad Veličkou</t>
  </si>
  <si>
    <t>0625.018.470.01 - Žeraviny</t>
  </si>
  <si>
    <t>0625.018.449.01 - Blatnice pod Sv. Antonínkem</t>
  </si>
  <si>
    <t>0625.018.450.01 - Blatnička</t>
  </si>
  <si>
    <t>0625.018.454.01 - Kněždub</t>
  </si>
  <si>
    <t>0625.010.243.01 - Moravany</t>
  </si>
  <si>
    <t>0625.018.462.01 - Radějov</t>
  </si>
  <si>
    <t>Prameniště Bzenec - I</t>
  </si>
  <si>
    <t>Prameniště Bzenec -III</t>
  </si>
  <si>
    <t>Prameniště Bzenec - IIIA</t>
  </si>
  <si>
    <t>Prameniště Bzenec - V</t>
  </si>
  <si>
    <t>0624.004.121.01 - Hrušky</t>
  </si>
  <si>
    <t>0624.004.122.01 - Kostice</t>
  </si>
  <si>
    <t>0624.004.123.01 - Lanžhot</t>
  </si>
  <si>
    <t>0624.004.130.01 - Tvrdonice</t>
  </si>
  <si>
    <t>0624.004.131.01 - Týnec</t>
  </si>
  <si>
    <t>voda předaná [m3/d]</t>
  </si>
  <si>
    <t>voda převzatá [m3/d]</t>
  </si>
  <si>
    <t>voda převzatá [m3/d]: SV 505 Skup. vod. Bzenec-Kyjov-Hodonín</t>
  </si>
  <si>
    <t>voda předaná [m3/d]:SV 502 Skup. vod. Koryčany_Kyjov_Klobouky</t>
  </si>
  <si>
    <t>voda předaná [m3/d]:SV 504 Skup. vod. Podluží</t>
  </si>
  <si>
    <t xml:space="preserve">voda předaná [m3/d]  </t>
  </si>
  <si>
    <t>voda převzatá [m3/d]:SV 505 Skup. vod. Bzenec-Kyjov-Hodonín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</si>
</sst>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6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2" xfId="0" applyFont="1" applyBorder="1"/>
    <xf numFmtId="1" fontId="2" fillId="0" borderId="18" xfId="0" applyNumberFormat="1" applyFont="1" applyBorder="1" applyAlignment="1">
      <alignment horizontal="centerContinuous"/>
    </xf>
    <xf numFmtId="0" fontId="2" fillId="0" borderId="19" xfId="0" applyFont="1" applyBorder="1" applyAlignment="1">
      <alignment horizontal="centerContinuous"/>
    </xf>
    <xf numFmtId="1" fontId="2" fillId="0" borderId="20" xfId="0" applyNumberFormat="1" applyFont="1" applyBorder="1" applyAlignment="1">
      <alignment horizontal="centerContinuous"/>
    </xf>
    <xf numFmtId="1" fontId="2" fillId="0" borderId="21" xfId="0" applyNumberFormat="1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" fontId="2" fillId="0" borderId="17" xfId="0" applyNumberFormat="1" applyFont="1" applyBorder="1" applyAlignment="1">
      <alignment horizontal="centerContinuous"/>
    </xf>
    <xf numFmtId="1" fontId="2" fillId="3" borderId="20" xfId="0" applyNumberFormat="1" applyFont="1" applyFill="1" applyBorder="1" applyAlignment="1">
      <alignment horizontal="centerContinuous"/>
    </xf>
    <xf numFmtId="0" fontId="2" fillId="3" borderId="19" xfId="0" applyFont="1" applyFill="1" applyBorder="1" applyAlignment="1">
      <alignment horizontal="centerContinuous"/>
    </xf>
    <xf numFmtId="0" fontId="2" fillId="0" borderId="5" xfId="0" applyFont="1" applyBorder="1"/>
    <xf numFmtId="1" fontId="2" fillId="0" borderId="14" xfId="0" applyNumberFormat="1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1" fontId="2" fillId="0" borderId="9" xfId="0" applyNumberFormat="1" applyFont="1" applyBorder="1" applyAlignment="1">
      <alignment horizontal="centerContinuous"/>
    </xf>
    <xf numFmtId="1" fontId="2" fillId="3" borderId="9" xfId="0" applyNumberFormat="1" applyFont="1" applyFill="1" applyBorder="1" applyAlignment="1">
      <alignment horizontal="centerContinuous"/>
    </xf>
    <xf numFmtId="0" fontId="2" fillId="3" borderId="16" xfId="0" applyFont="1" applyFill="1" applyBorder="1" applyAlignment="1">
      <alignment horizontal="centerContinuous"/>
    </xf>
    <xf numFmtId="0" fontId="2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 applyBorder="1"/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2" fillId="0" borderId="9" xfId="0" applyNumberFormat="1" applyFont="1" applyBorder="1" applyAlignment="1">
      <alignment horizontal="right" vertical="center" indent="1"/>
    </xf>
    <xf numFmtId="3" fontId="2" fillId="0" borderId="10" xfId="0" applyNumberFormat="1" applyFont="1" applyBorder="1" applyAlignment="1">
      <alignment horizontal="right" vertical="center" indent="1"/>
    </xf>
    <xf numFmtId="3" fontId="2" fillId="3" borderId="9" xfId="0" applyNumberFormat="1" applyFont="1" applyFill="1" applyBorder="1" applyAlignment="1">
      <alignment horizontal="right" vertical="center" indent="1"/>
    </xf>
    <xf numFmtId="3" fontId="2" fillId="3" borderId="10" xfId="0" applyNumberFormat="1" applyFont="1" applyFill="1" applyBorder="1" applyAlignment="1">
      <alignment horizontal="right" vertical="center" indent="1"/>
    </xf>
    <xf numFmtId="3" fontId="2" fillId="3" borderId="0" xfId="0" applyNumberFormat="1" applyFont="1" applyFill="1" applyBorder="1" applyAlignment="1">
      <alignment horizontal="right" vertical="center" indent="1"/>
    </xf>
    <xf numFmtId="3" fontId="2" fillId="3" borderId="11" xfId="0" applyNumberFormat="1" applyFont="1" applyFill="1" applyBorder="1" applyAlignment="1">
      <alignment horizontal="right" vertical="center" indent="1"/>
    </xf>
    <xf numFmtId="3" fontId="2" fillId="2" borderId="12" xfId="0" applyNumberFormat="1" applyFont="1" applyFill="1" applyBorder="1" applyAlignment="1">
      <alignment horizontal="right" vertical="center" indent="1"/>
    </xf>
    <xf numFmtId="3" fontId="2" fillId="2" borderId="13" xfId="0" applyNumberFormat="1" applyFont="1" applyFill="1" applyBorder="1" applyAlignment="1">
      <alignment horizontal="right" vertical="center" indent="1"/>
    </xf>
    <xf numFmtId="3" fontId="2" fillId="0" borderId="6" xfId="0" applyNumberFormat="1" applyFont="1" applyBorder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1"/>
    </xf>
    <xf numFmtId="3" fontId="2" fillId="3" borderId="6" xfId="0" applyNumberFormat="1" applyFont="1" applyFill="1" applyBorder="1" applyAlignment="1">
      <alignment horizontal="right" vertical="center" indent="1"/>
    </xf>
    <xf numFmtId="3" fontId="2" fillId="3" borderId="8" xfId="0" applyNumberFormat="1" applyFont="1" applyFill="1" applyBorder="1" applyAlignment="1">
      <alignment horizontal="right" vertical="center" indent="1"/>
    </xf>
    <xf numFmtId="0" fontId="1" fillId="0" borderId="12" xfId="0" applyFont="1" applyBorder="1" applyAlignment="1">
      <alignment horizontal="right" vertical="center" indent="1"/>
    </xf>
    <xf numFmtId="0" fontId="1" fillId="3" borderId="12" xfId="0" applyFont="1" applyFill="1" applyBorder="1" applyAlignment="1">
      <alignment horizontal="right" vertical="center" indent="1"/>
    </xf>
    <xf numFmtId="0" fontId="1" fillId="3" borderId="13" xfId="0" applyFont="1" applyFill="1" applyBorder="1" applyAlignment="1">
      <alignment horizontal="right" vertical="center" indent="1"/>
    </xf>
    <xf numFmtId="0" fontId="2" fillId="0" borderId="14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 indent="1"/>
    </xf>
    <xf numFmtId="3" fontId="2" fillId="3" borderId="15" xfId="0" applyNumberFormat="1" applyFont="1" applyFill="1" applyBorder="1" applyAlignment="1">
      <alignment horizontal="right" vertical="center" indent="1"/>
    </xf>
    <xf numFmtId="3" fontId="2" fillId="3" borderId="16" xfId="0" applyNumberFormat="1" applyFont="1" applyFill="1" applyBorder="1" applyAlignment="1">
      <alignment horizontal="right" vertical="center" indent="1"/>
    </xf>
    <xf numFmtId="0" fontId="2" fillId="2" borderId="12" xfId="0" applyFont="1" applyFill="1" applyBorder="1" applyAlignment="1">
      <alignment horizontal="right" vertical="center" indent="1"/>
    </xf>
    <xf numFmtId="0" fontId="2" fillId="2" borderId="13" xfId="0" applyFont="1" applyFill="1" applyBorder="1" applyAlignment="1">
      <alignment horizontal="right" vertical="center" indent="1"/>
    </xf>
    <xf numFmtId="0" fontId="2" fillId="2" borderId="12" xfId="0" applyFont="1" applyFill="1" applyBorder="1"/>
    <xf numFmtId="0" fontId="2" fillId="2" borderId="13" xfId="0" applyFont="1" applyFill="1" applyBorder="1"/>
    <xf numFmtId="0" fontId="2" fillId="0" borderId="20" xfId="0" applyFont="1" applyBorder="1" applyAlignment="1">
      <alignment horizontal="centerContinuous"/>
    </xf>
    <xf numFmtId="0" fontId="4" fillId="0" borderId="0" xfId="0" applyFont="1"/>
    <xf numFmtId="0" fontId="5" fillId="0" borderId="6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1" fillId="2" borderId="22" xfId="0" applyFont="1" applyFill="1" applyBorder="1"/>
    <xf numFmtId="3" fontId="2" fillId="2" borderId="6" xfId="0" applyNumberFormat="1" applyFont="1" applyFill="1" applyBorder="1" applyAlignment="1">
      <alignment horizontal="right" vertical="center" indent="1"/>
    </xf>
    <xf numFmtId="3" fontId="2" fillId="2" borderId="23" xfId="0" applyNumberFormat="1" applyFont="1" applyFill="1" applyBorder="1" applyAlignment="1">
      <alignment horizontal="right" vertical="center" indent="1"/>
    </xf>
    <xf numFmtId="0" fontId="1" fillId="0" borderId="24" xfId="0" applyFont="1" applyBorder="1" applyAlignment="1">
      <alignment vertical="center"/>
    </xf>
    <xf numFmtId="3" fontId="2" fillId="0" borderId="25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3" fontId="2" fillId="3" borderId="25" xfId="0" applyNumberFormat="1" applyFont="1" applyFill="1" applyBorder="1" applyAlignment="1">
      <alignment horizontal="right" vertical="center" indent="1"/>
    </xf>
    <xf numFmtId="3" fontId="2" fillId="3" borderId="26" xfId="0" applyNumberFormat="1" applyFont="1" applyFill="1" applyBorder="1" applyAlignment="1">
      <alignment horizontal="right" vertical="center" indent="1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3" fontId="4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AI59"/>
  <sheetViews>
    <sheetView showGridLines="0" tabSelected="1" zoomScale="90" zoomScaleNormal="90" workbookViewId="0">
      <selection activeCell="S10" sqref="Q10:S16"/>
    </sheetView>
  </sheetViews>
  <sheetFormatPr defaultRowHeight="12.75" x14ac:dyDescent="0.2"/>
  <cols>
    <col min="1" max="1" width="42.7109375" style="3" customWidth="1"/>
    <col min="2" max="15" width="12" style="3" customWidth="1"/>
    <col min="16" max="27" width="6.7109375" style="3" customWidth="1"/>
    <col min="28" max="28" width="1.7109375" style="3" customWidth="1"/>
    <col min="29" max="35" width="6.7109375" style="3" customWidth="1"/>
    <col min="36" max="16384" width="9.140625" style="3"/>
  </cols>
  <sheetData>
    <row r="1" spans="1:35" s="1" customFormat="1" ht="12.75" customHeight="1" x14ac:dyDescent="0.2">
      <c r="A1" s="1" t="s">
        <v>16</v>
      </c>
      <c r="J1" s="1" t="s">
        <v>0</v>
      </c>
      <c r="L1" s="1" t="s">
        <v>22</v>
      </c>
      <c r="AI1" s="2"/>
    </row>
    <row r="2" spans="1:35" ht="8.1" customHeight="1" x14ac:dyDescent="0.2"/>
    <row r="3" spans="1:35" ht="21" customHeight="1" x14ac:dyDescent="0.25">
      <c r="A3" s="4" t="s">
        <v>13</v>
      </c>
    </row>
    <row r="4" spans="1:35" ht="6" customHeight="1" x14ac:dyDescent="0.2"/>
    <row r="5" spans="1:35" s="60" customFormat="1" ht="22.5" customHeight="1" thickBot="1" x14ac:dyDescent="0.3">
      <c r="B5" s="61" t="s">
        <v>22</v>
      </c>
      <c r="C5" s="62"/>
      <c r="D5" s="62"/>
      <c r="E5" s="62"/>
      <c r="F5" s="62"/>
      <c r="G5" s="62"/>
      <c r="H5" s="62"/>
      <c r="I5" s="62"/>
      <c r="J5" s="62"/>
      <c r="L5" s="77"/>
    </row>
    <row r="6" spans="1:35" ht="13.5" thickTop="1" x14ac:dyDescent="0.2">
      <c r="B6" s="59" t="s">
        <v>4</v>
      </c>
      <c r="C6" s="59"/>
      <c r="D6" s="59"/>
      <c r="E6" s="59"/>
      <c r="F6" s="59"/>
      <c r="G6" s="59"/>
      <c r="H6" s="59"/>
      <c r="I6" s="59"/>
      <c r="J6" s="59"/>
      <c r="L6" s="76"/>
      <c r="M6" s="76">
        <f>M14+M15</f>
        <v>3711.153169957578</v>
      </c>
      <c r="N6" s="3">
        <f>N14+N15</f>
        <v>1944.5444241257583</v>
      </c>
      <c r="O6" s="3">
        <f>O14+O15</f>
        <v>4283.0684869533397</v>
      </c>
    </row>
    <row r="7" spans="1:35" ht="13.5" thickBot="1" x14ac:dyDescent="0.25">
      <c r="B7" s="5"/>
      <c r="C7" s="6"/>
      <c r="D7" s="6"/>
      <c r="E7" s="6"/>
      <c r="F7" s="6"/>
      <c r="G7" s="6"/>
      <c r="H7" s="6"/>
      <c r="I7" s="6"/>
      <c r="J7" s="6"/>
    </row>
    <row r="8" spans="1:35" ht="18" customHeight="1" thickTop="1" x14ac:dyDescent="0.2">
      <c r="A8" s="7"/>
      <c r="B8" s="8" t="s">
        <v>7</v>
      </c>
      <c r="C8" s="9"/>
      <c r="D8" s="10" t="s">
        <v>8</v>
      </c>
      <c r="E8" s="9"/>
      <c r="F8" s="11" t="s">
        <v>9</v>
      </c>
      <c r="G8" s="12"/>
      <c r="H8" s="13"/>
      <c r="I8" s="12"/>
      <c r="J8" s="13"/>
      <c r="K8" s="12"/>
      <c r="L8" s="14" t="s">
        <v>12</v>
      </c>
      <c r="M8" s="15"/>
      <c r="N8" s="14" t="s">
        <v>12</v>
      </c>
      <c r="O8" s="15"/>
    </row>
    <row r="9" spans="1:35" ht="18" customHeight="1" x14ac:dyDescent="0.2">
      <c r="A9" s="16"/>
      <c r="B9" s="17"/>
      <c r="C9" s="18"/>
      <c r="D9" s="19"/>
      <c r="E9" s="18"/>
      <c r="F9" s="19" t="s">
        <v>18</v>
      </c>
      <c r="G9" s="18"/>
      <c r="H9" s="19" t="s">
        <v>11</v>
      </c>
      <c r="I9" s="18"/>
      <c r="J9" s="19" t="s">
        <v>10</v>
      </c>
      <c r="K9" s="18"/>
      <c r="L9" s="20">
        <v>2015</v>
      </c>
      <c r="M9" s="21"/>
      <c r="N9" s="20">
        <v>2025</v>
      </c>
      <c r="O9" s="21"/>
    </row>
    <row r="10" spans="1:35" ht="18" customHeight="1" thickBot="1" x14ac:dyDescent="0.25">
      <c r="A10" s="22"/>
      <c r="B10" s="23">
        <v>2015</v>
      </c>
      <c r="C10" s="24">
        <v>2025</v>
      </c>
      <c r="D10" s="23">
        <v>2015</v>
      </c>
      <c r="E10" s="24">
        <v>2025</v>
      </c>
      <c r="F10" s="23">
        <v>2015</v>
      </c>
      <c r="G10" s="24">
        <v>2025</v>
      </c>
      <c r="H10" s="23">
        <v>2015</v>
      </c>
      <c r="I10" s="24">
        <v>2025</v>
      </c>
      <c r="J10" s="23">
        <v>2015</v>
      </c>
      <c r="K10" s="24">
        <v>2025</v>
      </c>
      <c r="L10" s="25" t="s">
        <v>1</v>
      </c>
      <c r="M10" s="26" t="s">
        <v>2</v>
      </c>
      <c r="N10" s="25" t="s">
        <v>1</v>
      </c>
      <c r="O10" s="26" t="s">
        <v>2</v>
      </c>
    </row>
    <row r="11" spans="1:35" s="31" customFormat="1" ht="18" customHeight="1" thickTop="1" x14ac:dyDescent="0.2">
      <c r="A11" s="30" t="s">
        <v>20</v>
      </c>
      <c r="B11" s="36">
        <f>SUM(B20:B49)</f>
        <v>34167</v>
      </c>
      <c r="C11" s="37">
        <f>SUM(C20:C49)</f>
        <v>34167</v>
      </c>
      <c r="D11" s="36">
        <f>SUM(D20:D49)</f>
        <v>31673</v>
      </c>
      <c r="E11" s="37">
        <f>SUM(E20:E49)</f>
        <v>31673</v>
      </c>
      <c r="F11" s="63" t="s">
        <v>19</v>
      </c>
      <c r="G11" s="64" t="s">
        <v>19</v>
      </c>
      <c r="H11" s="63" t="s">
        <v>19</v>
      </c>
      <c r="I11" s="64" t="s">
        <v>19</v>
      </c>
      <c r="J11" s="36">
        <f>IF(D11&lt;&gt;0,L11*1000/D11,0)</f>
        <v>136.58161451324352</v>
      </c>
      <c r="K11" s="37">
        <f>IF(E11&lt;&gt;0,N11*1000/E11,0)</f>
        <v>150.23977596456785</v>
      </c>
      <c r="L11" s="38">
        <f>SUM(L20:L49)</f>
        <v>4325.949476477962</v>
      </c>
      <c r="M11" s="39">
        <f>SUM(M20:M49)</f>
        <v>5719.153169957578</v>
      </c>
      <c r="N11" s="38">
        <f>SUM(N20:N49)</f>
        <v>4758.5444241257583</v>
      </c>
      <c r="O11" s="39">
        <f>SUM(O20:O49)</f>
        <v>6291.0684869533361</v>
      </c>
    </row>
    <row r="12" spans="1:35" s="31" customFormat="1" ht="18" customHeight="1" thickBot="1" x14ac:dyDescent="0.25">
      <c r="A12" s="32" t="s">
        <v>14</v>
      </c>
      <c r="B12" s="65" t="s">
        <v>19</v>
      </c>
      <c r="C12" s="66" t="s">
        <v>19</v>
      </c>
      <c r="D12" s="65" t="s">
        <v>19</v>
      </c>
      <c r="E12" s="66" t="s">
        <v>19</v>
      </c>
      <c r="F12" s="65" t="s">
        <v>19</v>
      </c>
      <c r="G12" s="66" t="s">
        <v>19</v>
      </c>
      <c r="H12" s="65" t="s">
        <v>19</v>
      </c>
      <c r="I12" s="66" t="s">
        <v>19</v>
      </c>
      <c r="J12" s="65" t="s">
        <v>19</v>
      </c>
      <c r="K12" s="66" t="s">
        <v>19</v>
      </c>
      <c r="L12" s="40">
        <f>SUM(L51:L53)</f>
        <v>4752</v>
      </c>
      <c r="M12" s="41">
        <f>SUM(M51:M53)</f>
        <v>4752</v>
      </c>
      <c r="N12" s="40">
        <f>SUM(N51:N53)</f>
        <v>4752</v>
      </c>
      <c r="O12" s="41">
        <f>SUM(O51:O53)</f>
        <v>4752</v>
      </c>
    </row>
    <row r="13" spans="1:35" ht="18" customHeight="1" thickTop="1" thickBot="1" x14ac:dyDescent="0.25">
      <c r="A13" s="27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35" s="31" customFormat="1" ht="18" customHeight="1" thickTop="1" x14ac:dyDescent="0.2">
      <c r="A14" s="30" t="s">
        <v>130</v>
      </c>
      <c r="B14" s="63" t="s">
        <v>19</v>
      </c>
      <c r="C14" s="64" t="s">
        <v>19</v>
      </c>
      <c r="D14" s="63" t="s">
        <v>19</v>
      </c>
      <c r="E14" s="64" t="s">
        <v>19</v>
      </c>
      <c r="F14" s="63" t="s">
        <v>19</v>
      </c>
      <c r="G14" s="64" t="s">
        <v>19</v>
      </c>
      <c r="H14" s="63" t="s">
        <v>19</v>
      </c>
      <c r="I14" s="64" t="s">
        <v>19</v>
      </c>
      <c r="J14" s="63" t="s">
        <v>19</v>
      </c>
      <c r="K14" s="64" t="s">
        <v>19</v>
      </c>
      <c r="L14" s="38">
        <v>969</v>
      </c>
      <c r="M14" s="39">
        <v>1372</v>
      </c>
      <c r="N14" s="38">
        <v>969</v>
      </c>
      <c r="O14" s="39">
        <v>1372</v>
      </c>
    </row>
    <row r="15" spans="1:35" s="31" customFormat="1" ht="18" customHeight="1" x14ac:dyDescent="0.2">
      <c r="A15" s="32" t="s">
        <v>132</v>
      </c>
      <c r="B15" s="65" t="s">
        <v>19</v>
      </c>
      <c r="C15" s="66" t="s">
        <v>19</v>
      </c>
      <c r="D15" s="65" t="s">
        <v>19</v>
      </c>
      <c r="E15" s="66" t="s">
        <v>19</v>
      </c>
      <c r="F15" s="65" t="s">
        <v>19</v>
      </c>
      <c r="G15" s="66" t="s">
        <v>19</v>
      </c>
      <c r="H15" s="65" t="s">
        <v>19</v>
      </c>
      <c r="I15" s="66" t="s">
        <v>19</v>
      </c>
      <c r="J15" s="65" t="s">
        <v>19</v>
      </c>
      <c r="K15" s="66" t="s">
        <v>19</v>
      </c>
      <c r="L15" s="40">
        <v>542.94947647796198</v>
      </c>
      <c r="M15" s="41">
        <v>2339.153169957578</v>
      </c>
      <c r="N15" s="40">
        <v>975.54442412575827</v>
      </c>
      <c r="O15" s="41">
        <v>2911.0684869533397</v>
      </c>
    </row>
    <row r="16" spans="1:35" ht="18" customHeight="1" thickBo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 s="31" customFormat="1" ht="18" customHeight="1" thickTop="1" thickBot="1" x14ac:dyDescent="0.25">
      <c r="A17" s="33" t="s">
        <v>15</v>
      </c>
      <c r="B17" s="44"/>
      <c r="C17" s="45"/>
      <c r="D17" s="44"/>
      <c r="E17" s="45"/>
      <c r="F17" s="44"/>
      <c r="G17" s="45"/>
      <c r="H17" s="44"/>
      <c r="I17" s="45"/>
      <c r="J17" s="44"/>
      <c r="K17" s="45"/>
      <c r="L17" s="46">
        <f>L12-L11+L15-L14</f>
        <v>0</v>
      </c>
      <c r="M17" s="47">
        <f>M12-M11+M15-M14</f>
        <v>0</v>
      </c>
      <c r="N17" s="46">
        <f>N12-N11+N15-N14</f>
        <v>0</v>
      </c>
      <c r="O17" s="47">
        <f>O12-O11+O15-O14</f>
        <v>3.637978807091713E-12</v>
      </c>
    </row>
    <row r="18" spans="1:15" ht="18" customHeight="1" thickTop="1" thickBot="1" x14ac:dyDescent="0.25">
      <c r="A18" s="27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</row>
    <row r="19" spans="1:15" s="31" customFormat="1" ht="18" customHeight="1" thickTop="1" thickBot="1" x14ac:dyDescent="0.25">
      <c r="A19" s="34" t="s">
        <v>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  <c r="M19" s="49"/>
      <c r="N19" s="49"/>
      <c r="O19" s="50"/>
    </row>
    <row r="20" spans="1:15" s="31" customFormat="1" ht="18" customHeight="1" thickTop="1" x14ac:dyDescent="0.2">
      <c r="A20" s="51" t="s">
        <v>23</v>
      </c>
      <c r="B20" s="52">
        <v>236</v>
      </c>
      <c r="C20" s="36">
        <v>236</v>
      </c>
      <c r="D20" s="52">
        <v>221</v>
      </c>
      <c r="E20" s="36">
        <v>221</v>
      </c>
      <c r="F20" s="52">
        <v>69.683257918552044</v>
      </c>
      <c r="G20" s="36">
        <v>76.651583710407238</v>
      </c>
      <c r="H20" s="52">
        <v>71.889915080890106</v>
      </c>
      <c r="I20" s="36">
        <v>79.078906588979123</v>
      </c>
      <c r="J20" s="52">
        <v>121.8372280419017</v>
      </c>
      <c r="K20" s="36">
        <v>134.02095084609189</v>
      </c>
      <c r="L20" s="53">
        <v>26.926027397260274</v>
      </c>
      <c r="M20" s="38">
        <v>40.389041095890413</v>
      </c>
      <c r="N20" s="53">
        <v>29.618630136986308</v>
      </c>
      <c r="O20" s="54">
        <v>44.42794520547946</v>
      </c>
    </row>
    <row r="21" spans="1:15" s="31" customFormat="1" ht="18" customHeight="1" x14ac:dyDescent="0.2">
      <c r="A21" s="51" t="s">
        <v>24</v>
      </c>
      <c r="B21" s="52">
        <v>880</v>
      </c>
      <c r="C21" s="36">
        <v>880</v>
      </c>
      <c r="D21" s="52">
        <v>880</v>
      </c>
      <c r="E21" s="36">
        <v>880</v>
      </c>
      <c r="F21" s="52">
        <v>98.645703611457023</v>
      </c>
      <c r="G21" s="36">
        <v>108.51027397260273</v>
      </c>
      <c r="H21" s="52">
        <v>110.01867995018677</v>
      </c>
      <c r="I21" s="36">
        <v>121.02054794520549</v>
      </c>
      <c r="J21" s="52">
        <v>134.57036114570363</v>
      </c>
      <c r="K21" s="36">
        <v>148.02739726027397</v>
      </c>
      <c r="L21" s="53">
        <v>118.42191780821918</v>
      </c>
      <c r="M21" s="38">
        <v>159.86958904109591</v>
      </c>
      <c r="N21" s="53">
        <v>130.26410958904111</v>
      </c>
      <c r="O21" s="54">
        <v>175.85654794520551</v>
      </c>
    </row>
    <row r="22" spans="1:15" s="31" customFormat="1" ht="18" customHeight="1" x14ac:dyDescent="0.2">
      <c r="A22" s="51" t="s">
        <v>25</v>
      </c>
      <c r="B22" s="52">
        <v>721</v>
      </c>
      <c r="C22" s="36">
        <v>721</v>
      </c>
      <c r="D22" s="52">
        <v>709</v>
      </c>
      <c r="E22" s="36">
        <v>709</v>
      </c>
      <c r="F22" s="52">
        <v>88.134938269219631</v>
      </c>
      <c r="G22" s="36">
        <v>96.948432096141602</v>
      </c>
      <c r="H22" s="52">
        <v>111.14245416078984</v>
      </c>
      <c r="I22" s="36">
        <v>122.25669957686884</v>
      </c>
      <c r="J22" s="52">
        <v>138.64791235968082</v>
      </c>
      <c r="K22" s="36">
        <v>152.5127035956489</v>
      </c>
      <c r="L22" s="53">
        <v>98.301369863013704</v>
      </c>
      <c r="M22" s="38">
        <v>132.7068493150685</v>
      </c>
      <c r="N22" s="53">
        <v>108.13150684931507</v>
      </c>
      <c r="O22" s="54">
        <v>145.97753424657535</v>
      </c>
    </row>
    <row r="23" spans="1:15" s="31" customFormat="1" ht="18" customHeight="1" x14ac:dyDescent="0.2">
      <c r="A23" s="51" t="s">
        <v>26</v>
      </c>
      <c r="B23" s="52">
        <v>1380</v>
      </c>
      <c r="C23" s="36">
        <v>1380</v>
      </c>
      <c r="D23" s="52">
        <v>957</v>
      </c>
      <c r="E23" s="36">
        <v>957</v>
      </c>
      <c r="F23" s="52">
        <v>70.574426360916675</v>
      </c>
      <c r="G23" s="36">
        <v>77.63186899700834</v>
      </c>
      <c r="H23" s="52">
        <v>81.410228883067802</v>
      </c>
      <c r="I23" s="36">
        <v>89.551251771374581</v>
      </c>
      <c r="J23" s="52">
        <v>91.166745394426073</v>
      </c>
      <c r="K23" s="36">
        <v>100.2834199338687</v>
      </c>
      <c r="L23" s="53">
        <v>87.246575342465746</v>
      </c>
      <c r="M23" s="38">
        <v>117.78287671232877</v>
      </c>
      <c r="N23" s="53">
        <v>95.971232876712349</v>
      </c>
      <c r="O23" s="54">
        <v>129.56116438356167</v>
      </c>
    </row>
    <row r="24" spans="1:15" s="31" customFormat="1" ht="18" customHeight="1" x14ac:dyDescent="0.2">
      <c r="A24" s="51" t="s">
        <v>27</v>
      </c>
      <c r="B24" s="52">
        <v>276</v>
      </c>
      <c r="C24" s="36">
        <v>276</v>
      </c>
      <c r="D24" s="52">
        <v>198</v>
      </c>
      <c r="E24" s="36">
        <v>198</v>
      </c>
      <c r="F24" s="52">
        <v>56.413449564134496</v>
      </c>
      <c r="G24" s="36">
        <v>62.054794520547958</v>
      </c>
      <c r="H24" s="52">
        <v>56.71786356717864</v>
      </c>
      <c r="I24" s="36">
        <v>62.389649923896506</v>
      </c>
      <c r="J24" s="52">
        <v>57.022277570222791</v>
      </c>
      <c r="K24" s="36">
        <v>62.724505327245062</v>
      </c>
      <c r="L24" s="53">
        <v>11.290410958904111</v>
      </c>
      <c r="M24" s="38">
        <v>16.935616438356167</v>
      </c>
      <c r="N24" s="53">
        <v>12.419452054794524</v>
      </c>
      <c r="O24" s="54">
        <v>18.629178082191785</v>
      </c>
    </row>
    <row r="25" spans="1:15" s="31" customFormat="1" ht="18" customHeight="1" x14ac:dyDescent="0.2">
      <c r="A25" s="51" t="s">
        <v>28</v>
      </c>
      <c r="B25" s="52">
        <v>2146</v>
      </c>
      <c r="C25" s="36">
        <v>2146</v>
      </c>
      <c r="D25" s="52">
        <v>2131</v>
      </c>
      <c r="E25" s="36">
        <v>2131</v>
      </c>
      <c r="F25" s="52">
        <v>91.625900760463608</v>
      </c>
      <c r="G25" s="36">
        <v>100.78849083650996</v>
      </c>
      <c r="H25" s="52">
        <v>102.41381305323246</v>
      </c>
      <c r="I25" s="36">
        <v>112.65519435855572</v>
      </c>
      <c r="J25" s="52">
        <v>114.38324023064608</v>
      </c>
      <c r="K25" s="36">
        <v>125.82156425371072</v>
      </c>
      <c r="L25" s="53">
        <v>243.75068493150681</v>
      </c>
      <c r="M25" s="38">
        <v>316.87589041095885</v>
      </c>
      <c r="N25" s="53">
        <v>268.12575342465755</v>
      </c>
      <c r="O25" s="54">
        <v>348.56347945205482</v>
      </c>
    </row>
    <row r="26" spans="1:15" s="31" customFormat="1" ht="18" customHeight="1" x14ac:dyDescent="0.2">
      <c r="A26" s="51" t="s">
        <v>29</v>
      </c>
      <c r="B26" s="52">
        <v>10790</v>
      </c>
      <c r="C26" s="36">
        <v>10790</v>
      </c>
      <c r="D26" s="52">
        <v>10790</v>
      </c>
      <c r="E26" s="36">
        <v>10790</v>
      </c>
      <c r="F26" s="52">
        <v>90.933888173956959</v>
      </c>
      <c r="G26" s="36">
        <v>100.02727699135266</v>
      </c>
      <c r="H26" s="52">
        <v>154.6898865864072</v>
      </c>
      <c r="I26" s="36">
        <v>170.15887524504794</v>
      </c>
      <c r="J26" s="52">
        <v>166.12770154064489</v>
      </c>
      <c r="K26" s="36">
        <v>182.74047169470938</v>
      </c>
      <c r="L26" s="53">
        <v>1892.1945205479451</v>
      </c>
      <c r="M26" s="38">
        <v>2459.8528767123289</v>
      </c>
      <c r="N26" s="53">
        <v>2081.4139726027402</v>
      </c>
      <c r="O26" s="54">
        <v>2705.8381643835623</v>
      </c>
    </row>
    <row r="27" spans="1:15" s="31" customFormat="1" ht="18" customHeight="1" x14ac:dyDescent="0.2">
      <c r="A27" s="51" t="s">
        <v>30</v>
      </c>
      <c r="B27" s="52">
        <v>902</v>
      </c>
      <c r="C27" s="36">
        <v>902</v>
      </c>
      <c r="D27" s="52">
        <v>596</v>
      </c>
      <c r="E27" s="36">
        <v>596</v>
      </c>
      <c r="F27" s="52">
        <v>85.89684655695504</v>
      </c>
      <c r="G27" s="36">
        <v>94.486531212650561</v>
      </c>
      <c r="H27" s="52">
        <v>93.693113910085501</v>
      </c>
      <c r="I27" s="36">
        <v>103.06242530109405</v>
      </c>
      <c r="J27" s="52">
        <v>101.3882504367013</v>
      </c>
      <c r="K27" s="36">
        <v>111.52707548037144</v>
      </c>
      <c r="L27" s="53">
        <v>60.42739726027397</v>
      </c>
      <c r="M27" s="38">
        <v>81.576986301369871</v>
      </c>
      <c r="N27" s="53">
        <v>66.47013698630137</v>
      </c>
      <c r="O27" s="54">
        <v>89.734684931506848</v>
      </c>
    </row>
    <row r="28" spans="1:15" s="31" customFormat="1" ht="18" customHeight="1" x14ac:dyDescent="0.2">
      <c r="A28" s="51" t="s">
        <v>31</v>
      </c>
      <c r="B28" s="52">
        <v>320</v>
      </c>
      <c r="C28" s="36">
        <v>320</v>
      </c>
      <c r="D28" s="52">
        <v>231</v>
      </c>
      <c r="E28" s="36">
        <v>231</v>
      </c>
      <c r="F28" s="52">
        <v>55.114748265433192</v>
      </c>
      <c r="G28" s="36">
        <v>60.626223091976513</v>
      </c>
      <c r="H28" s="52">
        <v>56.822629425369151</v>
      </c>
      <c r="I28" s="36">
        <v>62.504892367906074</v>
      </c>
      <c r="J28" s="52">
        <v>58.471209156140667</v>
      </c>
      <c r="K28" s="36">
        <v>64.31833007175473</v>
      </c>
      <c r="L28" s="53">
        <v>13.506849315068493</v>
      </c>
      <c r="M28" s="38">
        <v>20.260273972602739</v>
      </c>
      <c r="N28" s="53">
        <v>14.857534246575344</v>
      </c>
      <c r="O28" s="54">
        <v>22.286301369863018</v>
      </c>
    </row>
    <row r="29" spans="1:15" s="31" customFormat="1" ht="18" customHeight="1" x14ac:dyDescent="0.2">
      <c r="A29" s="51" t="s">
        <v>32</v>
      </c>
      <c r="B29" s="52">
        <v>849</v>
      </c>
      <c r="C29" s="36">
        <v>849</v>
      </c>
      <c r="D29" s="52">
        <v>678</v>
      </c>
      <c r="E29" s="36">
        <v>678</v>
      </c>
      <c r="F29" s="52">
        <v>92.584959793106236</v>
      </c>
      <c r="G29" s="36">
        <v>101.84345577241685</v>
      </c>
      <c r="H29" s="52">
        <v>108.75257606982665</v>
      </c>
      <c r="I29" s="36">
        <v>119.6278336768093</v>
      </c>
      <c r="J29" s="52">
        <v>115.42813270295389</v>
      </c>
      <c r="K29" s="36">
        <v>126.97094597324926</v>
      </c>
      <c r="L29" s="53">
        <v>78.260273972602747</v>
      </c>
      <c r="M29" s="38">
        <v>105.65136986301371</v>
      </c>
      <c r="N29" s="53">
        <v>86.086301369863008</v>
      </c>
      <c r="O29" s="54">
        <v>116.21650684931507</v>
      </c>
    </row>
    <row r="30" spans="1:15" s="31" customFormat="1" ht="18" customHeight="1" x14ac:dyDescent="0.2">
      <c r="A30" s="51" t="s">
        <v>33</v>
      </c>
      <c r="B30" s="52">
        <v>345</v>
      </c>
      <c r="C30" s="36">
        <v>345</v>
      </c>
      <c r="D30" s="52">
        <v>347</v>
      </c>
      <c r="E30" s="36">
        <v>347</v>
      </c>
      <c r="F30" s="52">
        <v>51.683707709920654</v>
      </c>
      <c r="G30" s="36">
        <v>56.852078480912716</v>
      </c>
      <c r="H30" s="52">
        <v>53.704946508231025</v>
      </c>
      <c r="I30" s="36">
        <v>59.07544115905413</v>
      </c>
      <c r="J30" s="52">
        <v>61.174055505112314</v>
      </c>
      <c r="K30" s="36">
        <v>67.291461055623557</v>
      </c>
      <c r="L30" s="53">
        <v>21.227397260273971</v>
      </c>
      <c r="M30" s="38">
        <v>31.841095890410955</v>
      </c>
      <c r="N30" s="53">
        <v>23.350136986301372</v>
      </c>
      <c r="O30" s="54">
        <v>35.025205479452055</v>
      </c>
    </row>
    <row r="31" spans="1:15" s="31" customFormat="1" ht="18" customHeight="1" x14ac:dyDescent="0.2">
      <c r="A31" s="51" t="s">
        <v>34</v>
      </c>
      <c r="B31" s="52">
        <v>471</v>
      </c>
      <c r="C31" s="36">
        <v>471</v>
      </c>
      <c r="D31" s="52">
        <v>434</v>
      </c>
      <c r="E31" s="36">
        <v>434</v>
      </c>
      <c r="F31" s="52">
        <v>77.05952907013446</v>
      </c>
      <c r="G31" s="36">
        <v>84.765481977147928</v>
      </c>
      <c r="H31" s="52">
        <v>87.437661763777541</v>
      </c>
      <c r="I31" s="36">
        <v>96.181427940155302</v>
      </c>
      <c r="J31" s="52">
        <v>91.58512720156557</v>
      </c>
      <c r="K31" s="36">
        <v>100.74363992172212</v>
      </c>
      <c r="L31" s="53">
        <v>39.747945205479454</v>
      </c>
      <c r="M31" s="38">
        <v>59.62191780821918</v>
      </c>
      <c r="N31" s="53">
        <v>43.722739726027406</v>
      </c>
      <c r="O31" s="54">
        <v>65.584109589041105</v>
      </c>
    </row>
    <row r="32" spans="1:15" s="31" customFormat="1" ht="18" customHeight="1" x14ac:dyDescent="0.2">
      <c r="A32" s="51" t="s">
        <v>35</v>
      </c>
      <c r="B32" s="52">
        <v>233</v>
      </c>
      <c r="C32" s="36">
        <v>233</v>
      </c>
      <c r="D32" s="52">
        <v>219</v>
      </c>
      <c r="E32" s="36">
        <v>219</v>
      </c>
      <c r="F32" s="52">
        <v>61.062112966785513</v>
      </c>
      <c r="G32" s="36">
        <v>67.168324263464072</v>
      </c>
      <c r="H32" s="52">
        <v>65.190467254644403</v>
      </c>
      <c r="I32" s="36">
        <v>71.709513980108838</v>
      </c>
      <c r="J32" s="52">
        <v>71.908425595796587</v>
      </c>
      <c r="K32" s="36">
        <v>79.099268155376251</v>
      </c>
      <c r="L32" s="53">
        <v>15.747945205479455</v>
      </c>
      <c r="M32" s="38">
        <v>23.621917808219184</v>
      </c>
      <c r="N32" s="53">
        <v>17.3227397260274</v>
      </c>
      <c r="O32" s="54">
        <v>25.9841095890411</v>
      </c>
    </row>
    <row r="33" spans="1:15" s="31" customFormat="1" ht="18" customHeight="1" x14ac:dyDescent="0.2">
      <c r="A33" s="51" t="s">
        <v>36</v>
      </c>
      <c r="B33" s="52">
        <v>862</v>
      </c>
      <c r="C33" s="36">
        <v>862</v>
      </c>
      <c r="D33" s="52">
        <v>864</v>
      </c>
      <c r="E33" s="36">
        <v>864</v>
      </c>
      <c r="F33" s="52">
        <v>78.478564180618974</v>
      </c>
      <c r="G33" s="36">
        <v>86.326420598680883</v>
      </c>
      <c r="H33" s="52">
        <v>81.329274479959409</v>
      </c>
      <c r="I33" s="36">
        <v>89.462201927955363</v>
      </c>
      <c r="J33" s="52">
        <v>99.105783866057848</v>
      </c>
      <c r="K33" s="36">
        <v>109.01636225266363</v>
      </c>
      <c r="L33" s="53">
        <v>85.62739726027398</v>
      </c>
      <c r="M33" s="38">
        <v>115.59698630136988</v>
      </c>
      <c r="N33" s="53">
        <v>94.190136986301368</v>
      </c>
      <c r="O33" s="54">
        <v>127.15668493150686</v>
      </c>
    </row>
    <row r="34" spans="1:15" s="31" customFormat="1" ht="18" customHeight="1" x14ac:dyDescent="0.2">
      <c r="A34" s="51" t="s">
        <v>37</v>
      </c>
      <c r="B34" s="52">
        <v>342</v>
      </c>
      <c r="C34" s="36">
        <v>342</v>
      </c>
      <c r="D34" s="52">
        <v>282</v>
      </c>
      <c r="E34" s="36">
        <v>282</v>
      </c>
      <c r="F34" s="52">
        <v>82.007189351986781</v>
      </c>
      <c r="G34" s="36">
        <v>90.207908287185475</v>
      </c>
      <c r="H34" s="52">
        <v>111.23093364422424</v>
      </c>
      <c r="I34" s="36">
        <v>122.35402700864667</v>
      </c>
      <c r="J34" s="52">
        <v>140.61012338482465</v>
      </c>
      <c r="K34" s="36">
        <v>154.67113572330712</v>
      </c>
      <c r="L34" s="53">
        <v>39.652054794520545</v>
      </c>
      <c r="M34" s="38">
        <v>59.478082191780814</v>
      </c>
      <c r="N34" s="53">
        <v>43.617260273972605</v>
      </c>
      <c r="O34" s="54">
        <v>65.425890410958914</v>
      </c>
    </row>
    <row r="35" spans="1:15" s="31" customFormat="1" ht="18" customHeight="1" x14ac:dyDescent="0.2">
      <c r="A35" s="51" t="s">
        <v>38</v>
      </c>
      <c r="B35" s="52">
        <v>572</v>
      </c>
      <c r="C35" s="36">
        <v>572</v>
      </c>
      <c r="D35" s="52">
        <v>547</v>
      </c>
      <c r="E35" s="36">
        <v>547</v>
      </c>
      <c r="F35" s="52">
        <v>99.897322881971391</v>
      </c>
      <c r="G35" s="36">
        <v>109.88705517016855</v>
      </c>
      <c r="H35" s="52">
        <v>108.77263279156544</v>
      </c>
      <c r="I35" s="36">
        <v>119.64989607072202</v>
      </c>
      <c r="J35" s="52">
        <v>118.37920412711928</v>
      </c>
      <c r="K35" s="36">
        <v>130.21712453983125</v>
      </c>
      <c r="L35" s="53">
        <v>64.753424657534254</v>
      </c>
      <c r="M35" s="38">
        <v>87.417123287671245</v>
      </c>
      <c r="N35" s="53">
        <v>71.228767123287696</v>
      </c>
      <c r="O35" s="54">
        <v>96.158835616438395</v>
      </c>
    </row>
    <row r="36" spans="1:15" s="31" customFormat="1" ht="18" customHeight="1" x14ac:dyDescent="0.2">
      <c r="A36" s="51" t="s">
        <v>39</v>
      </c>
      <c r="B36" s="52">
        <v>3564</v>
      </c>
      <c r="C36" s="36">
        <v>3564</v>
      </c>
      <c r="D36" s="52">
        <v>3140</v>
      </c>
      <c r="E36" s="36">
        <v>3140</v>
      </c>
      <c r="F36" s="52">
        <v>96.971468458249717</v>
      </c>
      <c r="G36" s="36">
        <v>106.66861530407469</v>
      </c>
      <c r="H36" s="52">
        <v>117.59881336707095</v>
      </c>
      <c r="I36" s="36">
        <v>129.35869470377804</v>
      </c>
      <c r="J36" s="52">
        <v>123.56338888404156</v>
      </c>
      <c r="K36" s="36">
        <v>135.91972777244567</v>
      </c>
      <c r="L36" s="53">
        <v>387.98904109589051</v>
      </c>
      <c r="M36" s="38">
        <v>504.38575342465771</v>
      </c>
      <c r="N36" s="53">
        <v>426.78794520547945</v>
      </c>
      <c r="O36" s="54">
        <v>554.82432876712335</v>
      </c>
    </row>
    <row r="37" spans="1:15" s="31" customFormat="1" ht="18" customHeight="1" x14ac:dyDescent="0.2">
      <c r="A37" s="51" t="s">
        <v>40</v>
      </c>
      <c r="B37" s="52">
        <v>2174</v>
      </c>
      <c r="C37" s="36">
        <v>2174</v>
      </c>
      <c r="D37" s="52">
        <v>2174</v>
      </c>
      <c r="E37" s="36">
        <v>2174</v>
      </c>
      <c r="F37" s="52">
        <v>88.646645914985314</v>
      </c>
      <c r="G37" s="36">
        <v>97.511310506483852</v>
      </c>
      <c r="H37" s="52">
        <v>105.73149676752656</v>
      </c>
      <c r="I37" s="36">
        <v>116.30464644427923</v>
      </c>
      <c r="J37" s="52">
        <v>118.18880669430756</v>
      </c>
      <c r="K37" s="36">
        <v>130.00768736373834</v>
      </c>
      <c r="L37" s="53">
        <v>256.94246575342464</v>
      </c>
      <c r="M37" s="38">
        <v>334.02520547945204</v>
      </c>
      <c r="N37" s="53">
        <v>282.63671232876709</v>
      </c>
      <c r="O37" s="54">
        <v>367.42772602739723</v>
      </c>
    </row>
    <row r="38" spans="1:15" s="31" customFormat="1" ht="18" customHeight="1" x14ac:dyDescent="0.2">
      <c r="A38" s="51" t="s">
        <v>41</v>
      </c>
      <c r="B38" s="52">
        <v>747</v>
      </c>
      <c r="C38" s="36">
        <v>747</v>
      </c>
      <c r="D38" s="52">
        <v>622</v>
      </c>
      <c r="E38" s="36">
        <v>622</v>
      </c>
      <c r="F38" s="52">
        <v>41.05184336871779</v>
      </c>
      <c r="G38" s="36">
        <v>45.15702770558957</v>
      </c>
      <c r="H38" s="52">
        <v>65.533189446328677</v>
      </c>
      <c r="I38" s="36">
        <v>72.086508390961555</v>
      </c>
      <c r="J38" s="52">
        <v>93.370920142712407</v>
      </c>
      <c r="K38" s="36">
        <v>102.70801215698366</v>
      </c>
      <c r="L38" s="53">
        <v>58.076712328767115</v>
      </c>
      <c r="M38" s="38">
        <v>78.403561643835616</v>
      </c>
      <c r="N38" s="53">
        <v>63.884383561643837</v>
      </c>
      <c r="O38" s="54">
        <v>86.24391780821918</v>
      </c>
    </row>
    <row r="39" spans="1:15" s="31" customFormat="1" ht="18" customHeight="1" x14ac:dyDescent="0.2">
      <c r="A39" s="51" t="s">
        <v>42</v>
      </c>
      <c r="B39" s="52">
        <v>503</v>
      </c>
      <c r="C39" s="36">
        <v>503</v>
      </c>
      <c r="D39" s="52">
        <v>494</v>
      </c>
      <c r="E39" s="36">
        <v>494</v>
      </c>
      <c r="F39" s="52">
        <v>55.23820087626865</v>
      </c>
      <c r="G39" s="36">
        <v>60.762020963895509</v>
      </c>
      <c r="H39" s="52">
        <v>56.03682546725085</v>
      </c>
      <c r="I39" s="36">
        <v>61.640508013975925</v>
      </c>
      <c r="J39" s="52">
        <v>80.555709611225112</v>
      </c>
      <c r="K39" s="36">
        <v>88.61128057234761</v>
      </c>
      <c r="L39" s="53">
        <v>39.794520547945204</v>
      </c>
      <c r="M39" s="38">
        <v>53.722602739726028</v>
      </c>
      <c r="N39" s="53">
        <v>43.773972602739718</v>
      </c>
      <c r="O39" s="54">
        <v>59.094863013698621</v>
      </c>
    </row>
    <row r="40" spans="1:15" s="31" customFormat="1" ht="18" customHeight="1" x14ac:dyDescent="0.2">
      <c r="A40" s="51" t="s">
        <v>43</v>
      </c>
      <c r="B40" s="52">
        <v>61</v>
      </c>
      <c r="C40" s="36">
        <v>61</v>
      </c>
      <c r="D40" s="52">
        <v>38</v>
      </c>
      <c r="E40" s="36">
        <v>38</v>
      </c>
      <c r="F40" s="52">
        <v>75.702956020187457</v>
      </c>
      <c r="G40" s="36">
        <v>83.273251622206189</v>
      </c>
      <c r="H40" s="52">
        <v>115.71737563085796</v>
      </c>
      <c r="I40" s="36">
        <v>127.28911319394379</v>
      </c>
      <c r="J40" s="52">
        <v>131.50684931506848</v>
      </c>
      <c r="K40" s="36">
        <v>144.65753424657532</v>
      </c>
      <c r="L40" s="53">
        <v>4.9972602739726026</v>
      </c>
      <c r="M40" s="38">
        <v>7.4958904109589035</v>
      </c>
      <c r="N40" s="53">
        <v>5.496986301369863</v>
      </c>
      <c r="O40" s="54">
        <v>8.2454794520547949</v>
      </c>
    </row>
    <row r="41" spans="1:15" s="31" customFormat="1" ht="18" customHeight="1" x14ac:dyDescent="0.2">
      <c r="A41" s="51" t="s">
        <v>44</v>
      </c>
      <c r="B41" s="52">
        <v>32</v>
      </c>
      <c r="C41" s="36">
        <v>32</v>
      </c>
      <c r="D41" s="52">
        <v>21</v>
      </c>
      <c r="E41" s="36">
        <v>21</v>
      </c>
      <c r="F41" s="52">
        <v>75.799086757990864</v>
      </c>
      <c r="G41" s="36">
        <v>83.378995433789967</v>
      </c>
      <c r="H41" s="52">
        <v>115.7208088714938</v>
      </c>
      <c r="I41" s="36">
        <v>127.2928897586432</v>
      </c>
      <c r="J41" s="52">
        <v>132.15916503587735</v>
      </c>
      <c r="K41" s="36">
        <v>145.37508153946513</v>
      </c>
      <c r="L41" s="53">
        <v>2.7753424657534245</v>
      </c>
      <c r="M41" s="38">
        <v>4.1630136986301363</v>
      </c>
      <c r="N41" s="53">
        <v>3.0528767123287675</v>
      </c>
      <c r="O41" s="54">
        <v>4.579315068493151</v>
      </c>
    </row>
    <row r="42" spans="1:15" s="31" customFormat="1" ht="18" customHeight="1" x14ac:dyDescent="0.2">
      <c r="A42" s="51" t="s">
        <v>45</v>
      </c>
      <c r="B42" s="52">
        <v>987</v>
      </c>
      <c r="C42" s="36">
        <v>987</v>
      </c>
      <c r="D42" s="52">
        <v>601</v>
      </c>
      <c r="E42" s="36">
        <v>601</v>
      </c>
      <c r="F42" s="52">
        <v>75.768696008934882</v>
      </c>
      <c r="G42" s="36">
        <v>83.345565609828384</v>
      </c>
      <c r="H42" s="52">
        <v>115.71581610557746</v>
      </c>
      <c r="I42" s="36">
        <v>127.28739771613523</v>
      </c>
      <c r="J42" s="52">
        <v>132.23166868005379</v>
      </c>
      <c r="K42" s="36">
        <v>145.45483554805918</v>
      </c>
      <c r="L42" s="53">
        <v>79.471232876712321</v>
      </c>
      <c r="M42" s="38">
        <v>107.28616438356164</v>
      </c>
      <c r="N42" s="53">
        <v>87.418356164383567</v>
      </c>
      <c r="O42" s="54">
        <v>118.01478082191782</v>
      </c>
    </row>
    <row r="43" spans="1:15" s="31" customFormat="1" ht="18" customHeight="1" x14ac:dyDescent="0.2">
      <c r="A43" s="51" t="s">
        <v>46</v>
      </c>
      <c r="B43" s="52">
        <v>2516</v>
      </c>
      <c r="C43" s="36">
        <v>2516</v>
      </c>
      <c r="D43" s="52">
        <v>2516</v>
      </c>
      <c r="E43" s="36">
        <v>2516</v>
      </c>
      <c r="F43" s="52">
        <v>84.87706078358778</v>
      </c>
      <c r="G43" s="36">
        <v>93.364766861946578</v>
      </c>
      <c r="H43" s="52">
        <v>151.80760938214604</v>
      </c>
      <c r="I43" s="36">
        <v>166.98837032036064</v>
      </c>
      <c r="J43" s="52">
        <v>156.65222031056038</v>
      </c>
      <c r="K43" s="36">
        <v>172.31744234161638</v>
      </c>
      <c r="L43" s="53">
        <v>394.13698630136992</v>
      </c>
      <c r="M43" s="38">
        <v>512.37808219178089</v>
      </c>
      <c r="N43" s="53">
        <v>433.55068493150685</v>
      </c>
      <c r="O43" s="54">
        <v>563.61589041095897</v>
      </c>
    </row>
    <row r="44" spans="1:15" s="31" customFormat="1" ht="18" customHeight="1" x14ac:dyDescent="0.2">
      <c r="A44" s="51" t="s">
        <v>47</v>
      </c>
      <c r="B44" s="52">
        <v>499</v>
      </c>
      <c r="C44" s="36">
        <v>499</v>
      </c>
      <c r="D44" s="52">
        <v>365</v>
      </c>
      <c r="E44" s="36">
        <v>365</v>
      </c>
      <c r="F44" s="52">
        <v>60.769375117282799</v>
      </c>
      <c r="G44" s="36">
        <v>66.846312629011081</v>
      </c>
      <c r="H44" s="52">
        <v>67.344717583036214</v>
      </c>
      <c r="I44" s="36">
        <v>74.079189341339855</v>
      </c>
      <c r="J44" s="52">
        <v>84.225933571026459</v>
      </c>
      <c r="K44" s="36">
        <v>92.648526928129115</v>
      </c>
      <c r="L44" s="53">
        <v>30.742465753424657</v>
      </c>
      <c r="M44" s="38">
        <v>41.502328767123288</v>
      </c>
      <c r="N44" s="53">
        <v>33.816712328767125</v>
      </c>
      <c r="O44" s="54">
        <v>45.652561643835618</v>
      </c>
    </row>
    <row r="45" spans="1:15" s="31" customFormat="1" ht="18" customHeight="1" x14ac:dyDescent="0.2">
      <c r="A45" s="51" t="s">
        <v>21</v>
      </c>
      <c r="B45" s="52">
        <v>919</v>
      </c>
      <c r="C45" s="36">
        <v>919</v>
      </c>
      <c r="D45" s="52">
        <v>919</v>
      </c>
      <c r="E45" s="36">
        <v>919</v>
      </c>
      <c r="F45" s="52">
        <v>75</v>
      </c>
      <c r="G45" s="36">
        <v>82.5</v>
      </c>
      <c r="H45" s="52">
        <v>100.20011328573345</v>
      </c>
      <c r="I45" s="36">
        <v>110.2201246143068</v>
      </c>
      <c r="J45" s="52">
        <v>105.91085877876843</v>
      </c>
      <c r="K45" s="36">
        <v>116.50194465664526</v>
      </c>
      <c r="L45" s="53">
        <v>97.332079217688189</v>
      </c>
      <c r="M45" s="38">
        <v>131.39830694387908</v>
      </c>
      <c r="N45" s="53">
        <v>107.065287139457</v>
      </c>
      <c r="O45" s="54">
        <v>144.53813763826696</v>
      </c>
    </row>
    <row r="46" spans="1:15" s="31" customFormat="1" ht="18" customHeight="1" x14ac:dyDescent="0.2">
      <c r="A46" s="51" t="s">
        <v>48</v>
      </c>
      <c r="B46" s="52">
        <v>566</v>
      </c>
      <c r="C46" s="36">
        <v>566</v>
      </c>
      <c r="D46" s="52">
        <v>425</v>
      </c>
      <c r="E46" s="36">
        <v>425</v>
      </c>
      <c r="F46" s="52">
        <v>90</v>
      </c>
      <c r="G46" s="36">
        <v>99.000000000000014</v>
      </c>
      <c r="H46" s="52">
        <v>90</v>
      </c>
      <c r="I46" s="36">
        <v>99.000000000000014</v>
      </c>
      <c r="J46" s="52">
        <v>96.446414182111198</v>
      </c>
      <c r="K46" s="36">
        <v>106.09105560032232</v>
      </c>
      <c r="L46" s="53">
        <v>40.989726027397253</v>
      </c>
      <c r="M46" s="38">
        <v>61.48458904109588</v>
      </c>
      <c r="N46" s="53">
        <v>45.088698630136989</v>
      </c>
      <c r="O46" s="54">
        <v>67.633047945205476</v>
      </c>
    </row>
    <row r="47" spans="1:15" s="31" customFormat="1" ht="18" customHeight="1" x14ac:dyDescent="0.2">
      <c r="A47" s="51" t="s">
        <v>49</v>
      </c>
      <c r="B47" s="52">
        <v>274</v>
      </c>
      <c r="C47" s="36">
        <v>274</v>
      </c>
      <c r="D47" s="52">
        <v>274</v>
      </c>
      <c r="E47" s="36">
        <v>274</v>
      </c>
      <c r="F47" s="52">
        <v>110</v>
      </c>
      <c r="G47" s="36">
        <v>121.00000000000001</v>
      </c>
      <c r="H47" s="52">
        <v>119.99900009999001</v>
      </c>
      <c r="I47" s="36">
        <v>131.99890010998902</v>
      </c>
      <c r="J47" s="52">
        <v>129.99800019998003</v>
      </c>
      <c r="K47" s="36">
        <v>142.99780021997802</v>
      </c>
      <c r="L47" s="53">
        <v>35.619452054794529</v>
      </c>
      <c r="M47" s="38">
        <v>53.429178082191797</v>
      </c>
      <c r="N47" s="53">
        <v>39.181397260273975</v>
      </c>
      <c r="O47" s="54">
        <v>58.772095890410966</v>
      </c>
    </row>
    <row r="48" spans="1:15" s="31" customFormat="1" ht="18" customHeight="1" thickBot="1" x14ac:dyDescent="0.25">
      <c r="A48" s="51"/>
      <c r="B48" s="52"/>
      <c r="C48" s="36"/>
      <c r="D48" s="52"/>
      <c r="E48" s="36"/>
      <c r="F48" s="52"/>
      <c r="G48" s="36"/>
      <c r="H48" s="52"/>
      <c r="I48" s="36"/>
      <c r="J48" s="52"/>
      <c r="K48" s="36"/>
      <c r="L48" s="53"/>
      <c r="M48" s="38"/>
      <c r="N48" s="53"/>
      <c r="O48" s="54"/>
    </row>
    <row r="49" spans="1:15" s="31" customFormat="1" ht="18" customHeight="1" thickTop="1" thickBot="1" x14ac:dyDescent="0.25">
      <c r="A49" s="3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6"/>
    </row>
    <row r="50" spans="1:15" s="31" customFormat="1" ht="18" customHeight="1" thickTop="1" thickBot="1" x14ac:dyDescent="0.25">
      <c r="A50" s="34" t="s">
        <v>17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9"/>
      <c r="M50" s="49"/>
      <c r="N50" s="49"/>
      <c r="O50" s="50"/>
    </row>
    <row r="51" spans="1:15" s="31" customFormat="1" ht="18" customHeight="1" thickTop="1" x14ac:dyDescent="0.2">
      <c r="A51" s="51" t="s">
        <v>50</v>
      </c>
      <c r="B51" s="52"/>
      <c r="C51" s="36"/>
      <c r="D51" s="52"/>
      <c r="E51" s="36"/>
      <c r="F51" s="52"/>
      <c r="G51" s="36"/>
      <c r="H51" s="52"/>
      <c r="I51" s="36"/>
      <c r="J51" s="52"/>
      <c r="K51" s="36"/>
      <c r="L51" s="53">
        <v>4752</v>
      </c>
      <c r="M51" s="38">
        <v>4752</v>
      </c>
      <c r="N51" s="53">
        <v>4752</v>
      </c>
      <c r="O51" s="54">
        <v>4752</v>
      </c>
    </row>
    <row r="52" spans="1:15" s="31" customFormat="1" ht="18" customHeight="1" thickBot="1" x14ac:dyDescent="0.25">
      <c r="A52" s="51"/>
      <c r="B52" s="52"/>
      <c r="C52" s="36"/>
      <c r="D52" s="52"/>
      <c r="E52" s="36"/>
      <c r="F52" s="52"/>
      <c r="G52" s="36"/>
      <c r="H52" s="52"/>
      <c r="I52" s="36"/>
      <c r="J52" s="52"/>
      <c r="K52" s="36"/>
      <c r="L52" s="53"/>
      <c r="M52" s="38"/>
      <c r="N52" s="53"/>
      <c r="O52" s="54"/>
    </row>
    <row r="53" spans="1:15" ht="18" customHeight="1" thickTop="1" thickBot="1" x14ac:dyDescent="0.25">
      <c r="A53" s="28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8"/>
    </row>
    <row r="54" spans="1:15" ht="13.5" thickTop="1" x14ac:dyDescent="0.2"/>
    <row r="55" spans="1:15" x14ac:dyDescent="0.2">
      <c r="A55" s="1" t="s">
        <v>6</v>
      </c>
    </row>
    <row r="56" spans="1:15" x14ac:dyDescent="0.2">
      <c r="A56" s="29"/>
    </row>
    <row r="57" spans="1:15" x14ac:dyDescent="0.2">
      <c r="A57" s="29"/>
    </row>
    <row r="58" spans="1:15" x14ac:dyDescent="0.2">
      <c r="A58" s="29"/>
    </row>
    <row r="59" spans="1:15" x14ac:dyDescent="0.2">
      <c r="A59" s="29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63" orientation="landscape" useFirstPageNumber="1" horizontalDpi="300" verticalDpi="300" r:id="rId1"/>
  <headerFooter alignWithMargins="0">
    <oddHeader>&amp;R&amp;"Times New Roman CE,obyčejné\&amp;16Příloha č. 9</oddHeader>
  </headerFooter>
  <rowBreaks count="1" manualBreakCount="1">
    <brk id="4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AI54"/>
  <sheetViews>
    <sheetView showGridLines="0" topLeftCell="A19" zoomScale="80" zoomScaleNormal="80" workbookViewId="0">
      <selection activeCell="R43" sqref="Q43:R48"/>
    </sheetView>
  </sheetViews>
  <sheetFormatPr defaultRowHeight="12.75" x14ac:dyDescent="0.2"/>
  <cols>
    <col min="1" max="1" width="42.7109375" style="3" customWidth="1"/>
    <col min="2" max="15" width="12" style="3" customWidth="1"/>
    <col min="16" max="27" width="6.7109375" style="3" customWidth="1"/>
    <col min="28" max="28" width="1.7109375" style="3" customWidth="1"/>
    <col min="29" max="35" width="6.7109375" style="3" customWidth="1"/>
    <col min="36" max="16384" width="9.140625" style="3"/>
  </cols>
  <sheetData>
    <row r="1" spans="1:35" s="1" customFormat="1" ht="12.75" customHeight="1" x14ac:dyDescent="0.2">
      <c r="A1" s="1" t="s">
        <v>16</v>
      </c>
      <c r="J1" s="1" t="s">
        <v>0</v>
      </c>
      <c r="L1" s="1" t="s">
        <v>51</v>
      </c>
      <c r="AI1" s="2"/>
    </row>
    <row r="2" spans="1:35" ht="8.1" customHeight="1" x14ac:dyDescent="0.2"/>
    <row r="3" spans="1:35" ht="21" customHeight="1" x14ac:dyDescent="0.25">
      <c r="A3" s="4" t="s">
        <v>13</v>
      </c>
    </row>
    <row r="4" spans="1:35" ht="6" customHeight="1" x14ac:dyDescent="0.2"/>
    <row r="5" spans="1:35" s="60" customFormat="1" ht="22.5" customHeight="1" thickBot="1" x14ac:dyDescent="0.3">
      <c r="B5" s="61" t="s">
        <v>51</v>
      </c>
      <c r="C5" s="62"/>
      <c r="D5" s="62"/>
      <c r="E5" s="62"/>
      <c r="F5" s="62"/>
      <c r="G5" s="62"/>
      <c r="H5" s="62"/>
      <c r="I5" s="62"/>
      <c r="J5" s="62"/>
    </row>
    <row r="6" spans="1:35" ht="13.5" thickTop="1" x14ac:dyDescent="0.2">
      <c r="B6" s="59" t="s">
        <v>4</v>
      </c>
      <c r="C6" s="59"/>
      <c r="D6" s="59"/>
      <c r="E6" s="59"/>
      <c r="F6" s="59"/>
      <c r="G6" s="59"/>
      <c r="H6" s="59"/>
      <c r="I6" s="59"/>
      <c r="J6" s="59"/>
    </row>
    <row r="7" spans="1:35" ht="13.5" thickBot="1" x14ac:dyDescent="0.25">
      <c r="B7" s="5"/>
      <c r="C7" s="6"/>
      <c r="D7" s="6"/>
      <c r="E7" s="6"/>
      <c r="F7" s="6"/>
      <c r="G7" s="6"/>
      <c r="H7" s="6"/>
      <c r="I7" s="6"/>
      <c r="J7" s="6"/>
    </row>
    <row r="8" spans="1:35" ht="18" customHeight="1" thickTop="1" x14ac:dyDescent="0.2">
      <c r="A8" s="7"/>
      <c r="B8" s="8" t="s">
        <v>7</v>
      </c>
      <c r="C8" s="9"/>
      <c r="D8" s="10" t="s">
        <v>8</v>
      </c>
      <c r="E8" s="9"/>
      <c r="F8" s="11" t="s">
        <v>9</v>
      </c>
      <c r="G8" s="12"/>
      <c r="H8" s="13"/>
      <c r="I8" s="12"/>
      <c r="J8" s="13"/>
      <c r="K8" s="12"/>
      <c r="L8" s="14" t="s">
        <v>12</v>
      </c>
      <c r="M8" s="15"/>
      <c r="N8" s="14" t="s">
        <v>12</v>
      </c>
      <c r="O8" s="15"/>
    </row>
    <row r="9" spans="1:35" ht="18" customHeight="1" x14ac:dyDescent="0.2">
      <c r="A9" s="16"/>
      <c r="B9" s="17"/>
      <c r="C9" s="18"/>
      <c r="D9" s="19"/>
      <c r="E9" s="18"/>
      <c r="F9" s="19" t="s">
        <v>18</v>
      </c>
      <c r="G9" s="18"/>
      <c r="H9" s="19" t="s">
        <v>11</v>
      </c>
      <c r="I9" s="18"/>
      <c r="J9" s="19" t="s">
        <v>10</v>
      </c>
      <c r="K9" s="18"/>
      <c r="L9" s="20">
        <v>2015</v>
      </c>
      <c r="M9" s="21"/>
      <c r="N9" s="20">
        <v>2025</v>
      </c>
      <c r="O9" s="21"/>
    </row>
    <row r="10" spans="1:35" ht="18" customHeight="1" thickBot="1" x14ac:dyDescent="0.25">
      <c r="A10" s="22"/>
      <c r="B10" s="23">
        <v>2015</v>
      </c>
      <c r="C10" s="24">
        <v>2025</v>
      </c>
      <c r="D10" s="23">
        <v>2015</v>
      </c>
      <c r="E10" s="24">
        <v>2025</v>
      </c>
      <c r="F10" s="23">
        <v>2015</v>
      </c>
      <c r="G10" s="24">
        <v>2025</v>
      </c>
      <c r="H10" s="23">
        <v>2015</v>
      </c>
      <c r="I10" s="24">
        <v>2025</v>
      </c>
      <c r="J10" s="23">
        <v>2015</v>
      </c>
      <c r="K10" s="24">
        <v>2025</v>
      </c>
      <c r="L10" s="25" t="s">
        <v>1</v>
      </c>
      <c r="M10" s="26" t="s">
        <v>2</v>
      </c>
      <c r="N10" s="25" t="s">
        <v>1</v>
      </c>
      <c r="O10" s="26" t="s">
        <v>2</v>
      </c>
    </row>
    <row r="11" spans="1:35" s="31" customFormat="1" ht="18" customHeight="1" thickTop="1" x14ac:dyDescent="0.2">
      <c r="A11" s="30" t="s">
        <v>20</v>
      </c>
      <c r="B11" s="36">
        <f>SUM(B20:B42)</f>
        <v>37825</v>
      </c>
      <c r="C11" s="37">
        <f>SUM(C20:C42)</f>
        <v>37825</v>
      </c>
      <c r="D11" s="36">
        <f>SUM(D20:D42)</f>
        <v>34808</v>
      </c>
      <c r="E11" s="37">
        <f>SUM(E20:E42)</f>
        <v>34808</v>
      </c>
      <c r="F11" s="63" t="s">
        <v>19</v>
      </c>
      <c r="G11" s="64" t="s">
        <v>19</v>
      </c>
      <c r="H11" s="63" t="s">
        <v>19</v>
      </c>
      <c r="I11" s="64" t="s">
        <v>19</v>
      </c>
      <c r="J11" s="36">
        <f>IF(D11&lt;&gt;0,L11*1000/D11,0)</f>
        <v>126.08123218596359</v>
      </c>
      <c r="K11" s="37">
        <f>IF(E11&lt;&gt;0,N11*1000/E11,0)</f>
        <v>138.68935540455999</v>
      </c>
      <c r="L11" s="38">
        <f>SUM(L20:L42)</f>
        <v>4388.6355299290208</v>
      </c>
      <c r="M11" s="39">
        <f>SUM(M20:M42)</f>
        <v>5821.058376363083</v>
      </c>
      <c r="N11" s="38">
        <f>SUM(N20:N42)</f>
        <v>4827.4990829219241</v>
      </c>
      <c r="O11" s="39">
        <f>SUM(O20:O42)</f>
        <v>6403.1642139993928</v>
      </c>
    </row>
    <row r="12" spans="1:35" s="31" customFormat="1" ht="18" customHeight="1" thickBot="1" x14ac:dyDescent="0.25">
      <c r="A12" s="32" t="s">
        <v>14</v>
      </c>
      <c r="B12" s="65" t="s">
        <v>19</v>
      </c>
      <c r="C12" s="66" t="s">
        <v>19</v>
      </c>
      <c r="D12" s="65" t="s">
        <v>19</v>
      </c>
      <c r="E12" s="66" t="s">
        <v>19</v>
      </c>
      <c r="F12" s="65" t="s">
        <v>19</v>
      </c>
      <c r="G12" s="66" t="s">
        <v>19</v>
      </c>
      <c r="H12" s="65" t="s">
        <v>19</v>
      </c>
      <c r="I12" s="66" t="s">
        <v>19</v>
      </c>
      <c r="J12" s="65" t="s">
        <v>19</v>
      </c>
      <c r="K12" s="66" t="s">
        <v>19</v>
      </c>
      <c r="L12" s="40">
        <f>SUM(L44:L48)</f>
        <v>6048</v>
      </c>
      <c r="M12" s="41">
        <f>SUM(M44:M48)</f>
        <v>6048</v>
      </c>
      <c r="N12" s="40">
        <f>SUM(N44:N48)</f>
        <v>6048</v>
      </c>
      <c r="O12" s="41">
        <f>SUM(O44:O48)</f>
        <v>6048</v>
      </c>
    </row>
    <row r="13" spans="1:35" ht="18" customHeight="1" thickTop="1" thickBot="1" x14ac:dyDescent="0.25">
      <c r="A13" s="27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35" s="31" customFormat="1" ht="18" customHeight="1" thickTop="1" x14ac:dyDescent="0.2">
      <c r="A14" s="30" t="s">
        <v>135</v>
      </c>
      <c r="B14" s="63" t="s">
        <v>19</v>
      </c>
      <c r="C14" s="64" t="s">
        <v>19</v>
      </c>
      <c r="D14" s="63" t="s">
        <v>19</v>
      </c>
      <c r="E14" s="64" t="s">
        <v>19</v>
      </c>
      <c r="F14" s="63" t="s">
        <v>19</v>
      </c>
      <c r="G14" s="64" t="s">
        <v>19</v>
      </c>
      <c r="H14" s="63" t="s">
        <v>19</v>
      </c>
      <c r="I14" s="64" t="s">
        <v>19</v>
      </c>
      <c r="J14" s="63" t="s">
        <v>19</v>
      </c>
      <c r="K14" s="64" t="s">
        <v>19</v>
      </c>
      <c r="L14" s="38">
        <v>0</v>
      </c>
      <c r="M14" s="39">
        <v>0</v>
      </c>
      <c r="N14" s="38">
        <v>0</v>
      </c>
      <c r="O14" s="39">
        <v>0</v>
      </c>
    </row>
    <row r="15" spans="1:35" s="31" customFormat="1" ht="18" customHeight="1" x14ac:dyDescent="0.2">
      <c r="A15" s="32" t="s">
        <v>136</v>
      </c>
      <c r="B15" s="65" t="s">
        <v>19</v>
      </c>
      <c r="C15" s="66" t="s">
        <v>19</v>
      </c>
      <c r="D15" s="65" t="s">
        <v>19</v>
      </c>
      <c r="E15" s="66" t="s">
        <v>19</v>
      </c>
      <c r="F15" s="65" t="s">
        <v>19</v>
      </c>
      <c r="G15" s="66" t="s">
        <v>19</v>
      </c>
      <c r="H15" s="65" t="s">
        <v>19</v>
      </c>
      <c r="I15" s="66" t="s">
        <v>19</v>
      </c>
      <c r="J15" s="65" t="s">
        <v>19</v>
      </c>
      <c r="K15" s="66" t="s">
        <v>19</v>
      </c>
      <c r="L15" s="40">
        <v>0</v>
      </c>
      <c r="M15" s="41">
        <v>0</v>
      </c>
      <c r="N15" s="40">
        <v>0</v>
      </c>
      <c r="O15" s="41">
        <v>355.16421399939298</v>
      </c>
    </row>
    <row r="16" spans="1:35" ht="18" customHeight="1" thickBo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 s="31" customFormat="1" ht="18" customHeight="1" thickTop="1" thickBot="1" x14ac:dyDescent="0.25">
      <c r="A17" s="33" t="s">
        <v>15</v>
      </c>
      <c r="B17" s="44"/>
      <c r="C17" s="45"/>
      <c r="D17" s="44"/>
      <c r="E17" s="45"/>
      <c r="F17" s="44"/>
      <c r="G17" s="45"/>
      <c r="H17" s="44"/>
      <c r="I17" s="45"/>
      <c r="J17" s="44"/>
      <c r="K17" s="45"/>
      <c r="L17" s="46">
        <f>L12-L11+L15-L14</f>
        <v>1659.3644700709792</v>
      </c>
      <c r="M17" s="47">
        <f>M12-M11+M15-M14</f>
        <v>226.94162363691703</v>
      </c>
      <c r="N17" s="46">
        <f>N12-N11+N15-N14</f>
        <v>1220.5009170780759</v>
      </c>
      <c r="O17" s="47">
        <f>O12-O11+O15-O14</f>
        <v>1.7053025658242404E-13</v>
      </c>
    </row>
    <row r="18" spans="1:15" ht="18" customHeight="1" thickTop="1" thickBot="1" x14ac:dyDescent="0.25">
      <c r="A18" s="27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</row>
    <row r="19" spans="1:15" s="31" customFormat="1" ht="18" customHeight="1" thickTop="1" thickBot="1" x14ac:dyDescent="0.25">
      <c r="A19" s="34" t="s">
        <v>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  <c r="M19" s="49"/>
      <c r="N19" s="49"/>
      <c r="O19" s="50"/>
    </row>
    <row r="20" spans="1:15" s="31" customFormat="1" ht="18" customHeight="1" thickTop="1" x14ac:dyDescent="0.2">
      <c r="A20" s="51" t="s">
        <v>52</v>
      </c>
      <c r="B20" s="52">
        <v>1235</v>
      </c>
      <c r="C20" s="36">
        <v>1235</v>
      </c>
      <c r="D20" s="52">
        <v>1230</v>
      </c>
      <c r="E20" s="36">
        <v>1230</v>
      </c>
      <c r="F20" s="52">
        <v>92.921260719456512</v>
      </c>
      <c r="G20" s="36">
        <v>102.21338679140216</v>
      </c>
      <c r="H20" s="52">
        <v>172.91012362178415</v>
      </c>
      <c r="I20" s="36">
        <v>190.20113598396253</v>
      </c>
      <c r="J20" s="52">
        <v>185.24334558414077</v>
      </c>
      <c r="K20" s="36">
        <v>203.76768014255487</v>
      </c>
      <c r="L20" s="53">
        <v>227.84931506849315</v>
      </c>
      <c r="M20" s="38">
        <v>307.59657534246577</v>
      </c>
      <c r="N20" s="53">
        <v>250.63424657534247</v>
      </c>
      <c r="O20" s="54">
        <v>338.35623287671234</v>
      </c>
    </row>
    <row r="21" spans="1:15" s="31" customFormat="1" ht="18" customHeight="1" x14ac:dyDescent="0.2">
      <c r="A21" s="51" t="s">
        <v>53</v>
      </c>
      <c r="B21" s="52">
        <v>2462</v>
      </c>
      <c r="C21" s="36">
        <v>2462</v>
      </c>
      <c r="D21" s="52">
        <v>1675</v>
      </c>
      <c r="E21" s="36">
        <v>1675</v>
      </c>
      <c r="F21" s="52">
        <v>90.518912287875693</v>
      </c>
      <c r="G21" s="36">
        <v>99.570803516663261</v>
      </c>
      <c r="H21" s="52">
        <v>123.63770190145165</v>
      </c>
      <c r="I21" s="36">
        <v>136.00147209159684</v>
      </c>
      <c r="J21" s="52">
        <v>151.02841954610511</v>
      </c>
      <c r="K21" s="36">
        <v>166.13126150071562</v>
      </c>
      <c r="L21" s="53">
        <v>252.97260273972603</v>
      </c>
      <c r="M21" s="38">
        <v>328.86438356164382</v>
      </c>
      <c r="N21" s="53">
        <v>278.26986301369863</v>
      </c>
      <c r="O21" s="54">
        <v>361.75082191780825</v>
      </c>
    </row>
    <row r="22" spans="1:15" s="31" customFormat="1" ht="18" customHeight="1" x14ac:dyDescent="0.2">
      <c r="A22" s="51" t="s">
        <v>54</v>
      </c>
      <c r="B22" s="52">
        <v>2988</v>
      </c>
      <c r="C22" s="36">
        <v>2988</v>
      </c>
      <c r="D22" s="52">
        <v>2408</v>
      </c>
      <c r="E22" s="36">
        <v>2408</v>
      </c>
      <c r="F22" s="52">
        <v>81.909616347335358</v>
      </c>
      <c r="G22" s="36">
        <v>90.100577982068899</v>
      </c>
      <c r="H22" s="52">
        <v>94.299822509443416</v>
      </c>
      <c r="I22" s="36">
        <v>103.72980476038776</v>
      </c>
      <c r="J22" s="52">
        <v>107.5353843353206</v>
      </c>
      <c r="K22" s="36">
        <v>118.2889227688527</v>
      </c>
      <c r="L22" s="53">
        <v>258.945205479452</v>
      </c>
      <c r="M22" s="38">
        <v>336.62876712328762</v>
      </c>
      <c r="N22" s="53">
        <v>284.83972602739732</v>
      </c>
      <c r="O22" s="54">
        <v>370.29164383561653</v>
      </c>
    </row>
    <row r="23" spans="1:15" s="31" customFormat="1" ht="18" customHeight="1" x14ac:dyDescent="0.2">
      <c r="A23" s="51" t="s">
        <v>55</v>
      </c>
      <c r="B23" s="52">
        <v>412</v>
      </c>
      <c r="C23" s="36">
        <v>412</v>
      </c>
      <c r="D23" s="52">
        <v>378</v>
      </c>
      <c r="E23" s="36">
        <v>378</v>
      </c>
      <c r="F23" s="52">
        <v>94.730738566355001</v>
      </c>
      <c r="G23" s="36">
        <v>104.20381242299051</v>
      </c>
      <c r="H23" s="52">
        <v>107.17547292889759</v>
      </c>
      <c r="I23" s="36">
        <v>117.89302022178735</v>
      </c>
      <c r="J23" s="52">
        <v>121.66412988330796</v>
      </c>
      <c r="K23" s="36">
        <v>133.83054287163878</v>
      </c>
      <c r="L23" s="53">
        <v>45.989041095890414</v>
      </c>
      <c r="M23" s="38">
        <v>68.983561643835628</v>
      </c>
      <c r="N23" s="53">
        <v>50.587945205479457</v>
      </c>
      <c r="O23" s="54">
        <v>75.881917808219185</v>
      </c>
    </row>
    <row r="24" spans="1:15" s="31" customFormat="1" ht="18" customHeight="1" x14ac:dyDescent="0.2">
      <c r="A24" s="51" t="s">
        <v>56</v>
      </c>
      <c r="B24" s="52">
        <v>2944</v>
      </c>
      <c r="C24" s="36">
        <v>2944</v>
      </c>
      <c r="D24" s="52">
        <v>2858</v>
      </c>
      <c r="E24" s="36">
        <v>2858</v>
      </c>
      <c r="F24" s="52">
        <v>106.05270473652425</v>
      </c>
      <c r="G24" s="36">
        <v>116.65797521017667</v>
      </c>
      <c r="H24" s="52">
        <v>139.1738642790724</v>
      </c>
      <c r="I24" s="36">
        <v>153.09125070697971</v>
      </c>
      <c r="J24" s="52">
        <v>147.73622707708233</v>
      </c>
      <c r="K24" s="36">
        <v>162.50984978479062</v>
      </c>
      <c r="L24" s="53">
        <v>422.23013698630132</v>
      </c>
      <c r="M24" s="38">
        <v>548.89917808219172</v>
      </c>
      <c r="N24" s="53">
        <v>464.45315068493159</v>
      </c>
      <c r="O24" s="54">
        <v>603.78909589041109</v>
      </c>
    </row>
    <row r="25" spans="1:15" s="31" customFormat="1" ht="18" customHeight="1" x14ac:dyDescent="0.2">
      <c r="A25" s="51" t="s">
        <v>57</v>
      </c>
      <c r="B25" s="52">
        <v>202</v>
      </c>
      <c r="C25" s="36">
        <v>202</v>
      </c>
      <c r="D25" s="52">
        <v>163</v>
      </c>
      <c r="E25" s="36">
        <v>163</v>
      </c>
      <c r="F25" s="52">
        <v>88.545255903857466</v>
      </c>
      <c r="G25" s="36">
        <v>97.399781494243229</v>
      </c>
      <c r="H25" s="52">
        <v>102.37835112194301</v>
      </c>
      <c r="I25" s="36">
        <v>112.61618623413734</v>
      </c>
      <c r="J25" s="52">
        <v>115.55592906966972</v>
      </c>
      <c r="K25" s="36">
        <v>127.11152197663672</v>
      </c>
      <c r="L25" s="53">
        <v>18.835616438356166</v>
      </c>
      <c r="M25" s="38">
        <v>28.253424657534246</v>
      </c>
      <c r="N25" s="53">
        <v>20.719178082191785</v>
      </c>
      <c r="O25" s="54">
        <v>31.078767123287676</v>
      </c>
    </row>
    <row r="26" spans="1:15" s="31" customFormat="1" ht="18" customHeight="1" x14ac:dyDescent="0.2">
      <c r="A26" s="51" t="s">
        <v>58</v>
      </c>
      <c r="B26" s="52">
        <v>2207</v>
      </c>
      <c r="C26" s="36">
        <v>2207</v>
      </c>
      <c r="D26" s="52">
        <v>1778</v>
      </c>
      <c r="E26" s="36">
        <v>1778</v>
      </c>
      <c r="F26" s="52">
        <v>104.37924711465861</v>
      </c>
      <c r="G26" s="36">
        <v>114.81717182612446</v>
      </c>
      <c r="H26" s="52">
        <v>124.21683590920995</v>
      </c>
      <c r="I26" s="36">
        <v>136.63851950013097</v>
      </c>
      <c r="J26" s="52">
        <v>134.58711496679351</v>
      </c>
      <c r="K26" s="36">
        <v>148.04582646347288</v>
      </c>
      <c r="L26" s="53">
        <v>239.29589041095886</v>
      </c>
      <c r="M26" s="38">
        <v>311.0846575342465</v>
      </c>
      <c r="N26" s="53">
        <v>263.2254794520548</v>
      </c>
      <c r="O26" s="54">
        <v>342.19312328767126</v>
      </c>
    </row>
    <row r="27" spans="1:15" s="31" customFormat="1" ht="18" customHeight="1" x14ac:dyDescent="0.2">
      <c r="A27" s="51" t="s">
        <v>59</v>
      </c>
      <c r="B27" s="52">
        <v>973</v>
      </c>
      <c r="C27" s="36">
        <v>973</v>
      </c>
      <c r="D27" s="52">
        <v>945</v>
      </c>
      <c r="E27" s="36">
        <v>945</v>
      </c>
      <c r="F27" s="52">
        <v>85.598318475030794</v>
      </c>
      <c r="G27" s="36">
        <v>94.158150322533885</v>
      </c>
      <c r="H27" s="52">
        <v>131.89244038559107</v>
      </c>
      <c r="I27" s="36">
        <v>145.08168442415018</v>
      </c>
      <c r="J27" s="52">
        <v>178.24164673479743</v>
      </c>
      <c r="K27" s="36">
        <v>196.06581140827717</v>
      </c>
      <c r="L27" s="53">
        <v>168.43835616438355</v>
      </c>
      <c r="M27" s="38">
        <v>227.39178082191782</v>
      </c>
      <c r="N27" s="53">
        <v>185.2821917808219</v>
      </c>
      <c r="O27" s="54">
        <v>250.13095890410958</v>
      </c>
    </row>
    <row r="28" spans="1:15" s="31" customFormat="1" ht="18" customHeight="1" x14ac:dyDescent="0.2">
      <c r="A28" s="51" t="s">
        <v>60</v>
      </c>
      <c r="B28" s="52">
        <v>394</v>
      </c>
      <c r="C28" s="36">
        <v>394</v>
      </c>
      <c r="D28" s="52">
        <v>379</v>
      </c>
      <c r="E28" s="36">
        <v>379</v>
      </c>
      <c r="F28" s="52">
        <v>88.741099504825243</v>
      </c>
      <c r="G28" s="36">
        <v>97.615209455307777</v>
      </c>
      <c r="H28" s="52">
        <v>162.67032927314131</v>
      </c>
      <c r="I28" s="36">
        <v>178.93736220045545</v>
      </c>
      <c r="J28" s="52">
        <v>177.55448729533381</v>
      </c>
      <c r="K28" s="36">
        <v>195.3099360248672</v>
      </c>
      <c r="L28" s="53">
        <v>67.293150684931518</v>
      </c>
      <c r="M28" s="38">
        <v>100.93972602739728</v>
      </c>
      <c r="N28" s="53">
        <v>74.022465753424669</v>
      </c>
      <c r="O28" s="54">
        <v>111.033698630137</v>
      </c>
    </row>
    <row r="29" spans="1:15" s="31" customFormat="1" ht="18" customHeight="1" x14ac:dyDescent="0.2">
      <c r="A29" s="51" t="s">
        <v>61</v>
      </c>
      <c r="B29" s="52">
        <v>1962</v>
      </c>
      <c r="C29" s="36">
        <v>1962</v>
      </c>
      <c r="D29" s="52">
        <v>1880</v>
      </c>
      <c r="E29" s="36">
        <v>1880</v>
      </c>
      <c r="F29" s="52">
        <v>59.000000000000007</v>
      </c>
      <c r="G29" s="36">
        <v>64.90000000000002</v>
      </c>
      <c r="H29" s="52">
        <v>163.48848732148065</v>
      </c>
      <c r="I29" s="36">
        <v>179.83733605362869</v>
      </c>
      <c r="J29" s="52">
        <v>179.63538327018361</v>
      </c>
      <c r="K29" s="36">
        <v>197.59892159720198</v>
      </c>
      <c r="L29" s="53">
        <v>337.7145205479452</v>
      </c>
      <c r="M29" s="38">
        <v>455.91460273972604</v>
      </c>
      <c r="N29" s="53">
        <v>371.48597260273976</v>
      </c>
      <c r="O29" s="54">
        <v>501.50606301369874</v>
      </c>
    </row>
    <row r="30" spans="1:15" s="31" customFormat="1" ht="18" customHeight="1" x14ac:dyDescent="0.2">
      <c r="A30" s="51" t="s">
        <v>125</v>
      </c>
      <c r="B30" s="52">
        <v>1602</v>
      </c>
      <c r="C30" s="36">
        <v>1602</v>
      </c>
      <c r="D30" s="52">
        <v>1516</v>
      </c>
      <c r="E30" s="36">
        <v>1516</v>
      </c>
      <c r="F30" s="52">
        <v>55.963060686015837</v>
      </c>
      <c r="G30" s="36">
        <v>61.559366754617415</v>
      </c>
      <c r="H30" s="52">
        <v>67.930386380886972</v>
      </c>
      <c r="I30" s="36">
        <v>74.723425018975675</v>
      </c>
      <c r="J30" s="52">
        <v>86.877450435704986</v>
      </c>
      <c r="K30" s="36">
        <v>95.565195479275488</v>
      </c>
      <c r="L30" s="53">
        <v>131.70621486052875</v>
      </c>
      <c r="M30" s="38">
        <v>177.80339006171383</v>
      </c>
      <c r="N30" s="53">
        <v>144.87683634658163</v>
      </c>
      <c r="O30" s="54">
        <v>195.5837290678852</v>
      </c>
    </row>
    <row r="31" spans="1:15" s="31" customFormat="1" ht="18" customHeight="1" x14ac:dyDescent="0.2">
      <c r="A31" s="51" t="s">
        <v>126</v>
      </c>
      <c r="B31" s="52">
        <v>1911</v>
      </c>
      <c r="C31" s="36">
        <v>1911</v>
      </c>
      <c r="D31" s="52">
        <v>1872</v>
      </c>
      <c r="E31" s="36">
        <v>1872</v>
      </c>
      <c r="F31" s="52">
        <v>59.186570659173398</v>
      </c>
      <c r="G31" s="36">
        <v>65.105227725090742</v>
      </c>
      <c r="H31" s="52">
        <v>67.30183819224915</v>
      </c>
      <c r="I31" s="36">
        <v>74.032022011474055</v>
      </c>
      <c r="J31" s="52">
        <v>80.088689848963824</v>
      </c>
      <c r="K31" s="36">
        <v>88.097558833860205</v>
      </c>
      <c r="L31" s="53">
        <v>149.92602739726027</v>
      </c>
      <c r="M31" s="38">
        <v>202.40013698630139</v>
      </c>
      <c r="N31" s="53">
        <v>164.91863013698631</v>
      </c>
      <c r="O31" s="54">
        <v>222.64015068493154</v>
      </c>
    </row>
    <row r="32" spans="1:15" s="31" customFormat="1" ht="18" customHeight="1" x14ac:dyDescent="0.2">
      <c r="A32" s="51" t="s">
        <v>127</v>
      </c>
      <c r="B32" s="52">
        <v>3760</v>
      </c>
      <c r="C32" s="36">
        <v>3760</v>
      </c>
      <c r="D32" s="52">
        <v>3340</v>
      </c>
      <c r="E32" s="36">
        <v>3340</v>
      </c>
      <c r="F32" s="52">
        <v>52.434582889016482</v>
      </c>
      <c r="G32" s="36">
        <v>57.678041177918139</v>
      </c>
      <c r="H32" s="52">
        <v>60.709539824460663</v>
      </c>
      <c r="I32" s="36">
        <v>66.780493806906748</v>
      </c>
      <c r="J32" s="52">
        <v>72.244278566155359</v>
      </c>
      <c r="K32" s="36">
        <v>79.468706422770907</v>
      </c>
      <c r="L32" s="53">
        <v>241.29589041095889</v>
      </c>
      <c r="M32" s="38">
        <v>313.68465753424658</v>
      </c>
      <c r="N32" s="53">
        <v>265.42547945205479</v>
      </c>
      <c r="O32" s="54">
        <v>345.05312328767121</v>
      </c>
    </row>
    <row r="33" spans="1:16" s="31" customFormat="1" ht="18" customHeight="1" x14ac:dyDescent="0.2">
      <c r="A33" s="51" t="s">
        <v>128</v>
      </c>
      <c r="B33" s="52">
        <v>2078</v>
      </c>
      <c r="C33" s="36">
        <v>2078</v>
      </c>
      <c r="D33" s="52">
        <v>2073</v>
      </c>
      <c r="E33" s="36">
        <v>2073</v>
      </c>
      <c r="F33" s="52">
        <v>69.802879818144575</v>
      </c>
      <c r="G33" s="36">
        <v>76.783167799959045</v>
      </c>
      <c r="H33" s="52">
        <v>157.3247692114532</v>
      </c>
      <c r="I33" s="36">
        <v>173.05724613259855</v>
      </c>
      <c r="J33" s="52">
        <v>187.21593349589304</v>
      </c>
      <c r="K33" s="36">
        <v>205.93752684548241</v>
      </c>
      <c r="L33" s="53">
        <v>388.09863013698629</v>
      </c>
      <c r="M33" s="38">
        <v>504.52821917808217</v>
      </c>
      <c r="N33" s="53">
        <v>426.90849315068505</v>
      </c>
      <c r="O33" s="54">
        <v>554.98104109589053</v>
      </c>
    </row>
    <row r="34" spans="1:16" s="31" customFormat="1" ht="18" customHeight="1" x14ac:dyDescent="0.2">
      <c r="A34" s="51" t="s">
        <v>129</v>
      </c>
      <c r="B34" s="52">
        <v>1137</v>
      </c>
      <c r="C34" s="36">
        <v>1137</v>
      </c>
      <c r="D34" s="52">
        <v>1107</v>
      </c>
      <c r="E34" s="36">
        <v>1107</v>
      </c>
      <c r="F34" s="52">
        <v>72.819294402989684</v>
      </c>
      <c r="G34" s="36">
        <v>80.101223843288679</v>
      </c>
      <c r="H34" s="52">
        <v>79.18971427157193</v>
      </c>
      <c r="I34" s="36">
        <v>87.108685698729147</v>
      </c>
      <c r="J34" s="52">
        <v>94.23469577161525</v>
      </c>
      <c r="K34" s="36">
        <v>103.65816534877679</v>
      </c>
      <c r="L34" s="53">
        <v>104.31780821917808</v>
      </c>
      <c r="M34" s="38">
        <v>140.8290410958904</v>
      </c>
      <c r="N34" s="53">
        <v>114.7495890410959</v>
      </c>
      <c r="O34" s="54">
        <v>154.91194520547947</v>
      </c>
    </row>
    <row r="35" spans="1:16" s="31" customFormat="1" ht="18" customHeight="1" x14ac:dyDescent="0.2">
      <c r="A35" s="51" t="s">
        <v>62</v>
      </c>
      <c r="B35" s="52">
        <v>2196</v>
      </c>
      <c r="C35" s="36">
        <v>2196</v>
      </c>
      <c r="D35" s="52">
        <v>2196</v>
      </c>
      <c r="E35" s="36">
        <v>2196</v>
      </c>
      <c r="F35" s="52">
        <v>102.30306659680116</v>
      </c>
      <c r="G35" s="36">
        <v>112.53337325648128</v>
      </c>
      <c r="H35" s="52">
        <v>113.53145195498665</v>
      </c>
      <c r="I35" s="36">
        <v>124.88459715048535</v>
      </c>
      <c r="J35" s="52">
        <v>148.46420640267485</v>
      </c>
      <c r="K35" s="36">
        <v>163.31062704294237</v>
      </c>
      <c r="L35" s="53">
        <v>326.02739726027397</v>
      </c>
      <c r="M35" s="38">
        <v>440.13698630136992</v>
      </c>
      <c r="N35" s="53">
        <v>358.63013698630141</v>
      </c>
      <c r="O35" s="54">
        <v>484.15068493150693</v>
      </c>
    </row>
    <row r="36" spans="1:16" s="31" customFormat="1" ht="18" customHeight="1" x14ac:dyDescent="0.2">
      <c r="A36" s="51" t="s">
        <v>63</v>
      </c>
      <c r="B36" s="52">
        <v>2610</v>
      </c>
      <c r="C36" s="36">
        <v>2610</v>
      </c>
      <c r="D36" s="52">
        <v>2610</v>
      </c>
      <c r="E36" s="36">
        <v>2610</v>
      </c>
      <c r="F36" s="52">
        <v>85.226473521230247</v>
      </c>
      <c r="G36" s="36">
        <v>93.749120873353277</v>
      </c>
      <c r="H36" s="52">
        <v>109.45467905316748</v>
      </c>
      <c r="I36" s="36">
        <v>120.40014695848423</v>
      </c>
      <c r="J36" s="52">
        <v>116.96845641106387</v>
      </c>
      <c r="K36" s="36">
        <v>128.66530205217026</v>
      </c>
      <c r="L36" s="53">
        <v>305.28767123287673</v>
      </c>
      <c r="M36" s="38">
        <v>396.87397260273974</v>
      </c>
      <c r="N36" s="53">
        <v>335.81643835616438</v>
      </c>
      <c r="O36" s="54">
        <v>436.56136986301374</v>
      </c>
    </row>
    <row r="37" spans="1:16" s="31" customFormat="1" ht="18" customHeight="1" x14ac:dyDescent="0.2">
      <c r="A37" s="51" t="s">
        <v>64</v>
      </c>
      <c r="B37" s="52">
        <v>3899</v>
      </c>
      <c r="C37" s="36">
        <v>3899</v>
      </c>
      <c r="D37" s="52">
        <v>3650</v>
      </c>
      <c r="E37" s="36">
        <v>3650</v>
      </c>
      <c r="F37" s="52">
        <v>67.554888346781766</v>
      </c>
      <c r="G37" s="36">
        <v>74.310377181459941</v>
      </c>
      <c r="H37" s="52">
        <v>101.33233252017264</v>
      </c>
      <c r="I37" s="36">
        <v>111.46556577218992</v>
      </c>
      <c r="J37" s="52">
        <v>120.84818915368737</v>
      </c>
      <c r="K37" s="36">
        <v>132.93300806905614</v>
      </c>
      <c r="L37" s="53">
        <v>441.09589041095893</v>
      </c>
      <c r="M37" s="38">
        <v>573.42465753424665</v>
      </c>
      <c r="N37" s="53">
        <v>485.20547945205487</v>
      </c>
      <c r="O37" s="54">
        <v>630.76712328767132</v>
      </c>
    </row>
    <row r="38" spans="1:16" s="31" customFormat="1" ht="18" customHeight="1" x14ac:dyDescent="0.2">
      <c r="A38" s="51" t="s">
        <v>65</v>
      </c>
      <c r="B38" s="52">
        <v>1183</v>
      </c>
      <c r="C38" s="36">
        <v>1183</v>
      </c>
      <c r="D38" s="52">
        <v>1123</v>
      </c>
      <c r="E38" s="36">
        <v>1123</v>
      </c>
      <c r="F38" s="52">
        <v>93.255589846180129</v>
      </c>
      <c r="G38" s="36">
        <v>102.58114883079816</v>
      </c>
      <c r="H38" s="52">
        <v>102.30424864904427</v>
      </c>
      <c r="I38" s="36">
        <v>112.53467351394872</v>
      </c>
      <c r="J38" s="52">
        <v>128.73540784835137</v>
      </c>
      <c r="K38" s="36">
        <v>141.60894863318657</v>
      </c>
      <c r="L38" s="53">
        <v>144.56986301369861</v>
      </c>
      <c r="M38" s="38">
        <v>195.16931506849315</v>
      </c>
      <c r="N38" s="53">
        <v>159.02684931506852</v>
      </c>
      <c r="O38" s="54">
        <v>214.68624657534252</v>
      </c>
    </row>
    <row r="39" spans="1:16" s="31" customFormat="1" ht="18" customHeight="1" x14ac:dyDescent="0.2">
      <c r="A39" s="51" t="s">
        <v>66</v>
      </c>
      <c r="B39" s="52">
        <v>1439</v>
      </c>
      <c r="C39" s="36">
        <v>1439</v>
      </c>
      <c r="D39" s="52">
        <v>1396</v>
      </c>
      <c r="E39" s="36">
        <v>1396</v>
      </c>
      <c r="F39" s="52">
        <v>60</v>
      </c>
      <c r="G39" s="36">
        <v>66</v>
      </c>
      <c r="H39" s="52">
        <v>60</v>
      </c>
      <c r="I39" s="36">
        <v>66</v>
      </c>
      <c r="J39" s="52">
        <v>64.317619813949847</v>
      </c>
      <c r="K39" s="36">
        <v>70.749381795344817</v>
      </c>
      <c r="L39" s="53">
        <v>89.787397260273977</v>
      </c>
      <c r="M39" s="38">
        <v>121.21298630136988</v>
      </c>
      <c r="N39" s="53">
        <v>98.766136986301362</v>
      </c>
      <c r="O39" s="54">
        <v>133.33428493150686</v>
      </c>
    </row>
    <row r="40" spans="1:16" s="31" customFormat="1" ht="18" customHeight="1" x14ac:dyDescent="0.2">
      <c r="A40" s="51" t="s">
        <v>67</v>
      </c>
      <c r="B40" s="52">
        <v>231</v>
      </c>
      <c r="C40" s="36">
        <v>231</v>
      </c>
      <c r="D40" s="52">
        <v>231</v>
      </c>
      <c r="E40" s="36">
        <v>231</v>
      </c>
      <c r="F40" s="52">
        <v>86.070094289272376</v>
      </c>
      <c r="G40" s="36">
        <v>94.677103718199618</v>
      </c>
      <c r="H40" s="52">
        <v>112.83875941410187</v>
      </c>
      <c r="I40" s="36">
        <v>124.12263535551206</v>
      </c>
      <c r="J40" s="52">
        <v>116.70521259562355</v>
      </c>
      <c r="K40" s="36">
        <v>128.37573385518593</v>
      </c>
      <c r="L40" s="53">
        <v>26.958904109589042</v>
      </c>
      <c r="M40" s="38">
        <v>40.438356164383563</v>
      </c>
      <c r="N40" s="53">
        <v>29.654794520547945</v>
      </c>
      <c r="O40" s="54">
        <v>44.482191780821921</v>
      </c>
      <c r="P40" s="75"/>
    </row>
    <row r="41" spans="1:16" s="31" customFormat="1" ht="18" customHeight="1" thickBot="1" x14ac:dyDescent="0.25">
      <c r="A41" s="51"/>
      <c r="B41" s="52"/>
      <c r="C41" s="36"/>
      <c r="D41" s="52"/>
      <c r="E41" s="36"/>
      <c r="F41" s="52"/>
      <c r="G41" s="36"/>
      <c r="H41" s="52"/>
      <c r="I41" s="36"/>
      <c r="J41" s="52"/>
      <c r="K41" s="36"/>
      <c r="L41" s="53"/>
      <c r="M41" s="38"/>
      <c r="N41" s="53"/>
      <c r="O41" s="54"/>
    </row>
    <row r="42" spans="1:16" s="31" customFormat="1" ht="18" customHeight="1" thickTop="1" thickBot="1" x14ac:dyDescent="0.25">
      <c r="A42" s="3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6"/>
    </row>
    <row r="43" spans="1:16" s="31" customFormat="1" ht="18" customHeight="1" thickTop="1" thickBot="1" x14ac:dyDescent="0.25">
      <c r="A43" s="34" t="s">
        <v>17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9"/>
      <c r="M43" s="49"/>
      <c r="N43" s="49"/>
      <c r="O43" s="50"/>
    </row>
    <row r="44" spans="1:16" s="31" customFormat="1" ht="18" customHeight="1" thickTop="1" x14ac:dyDescent="0.2">
      <c r="A44" s="51" t="s">
        <v>68</v>
      </c>
      <c r="B44" s="52"/>
      <c r="C44" s="36"/>
      <c r="D44" s="52"/>
      <c r="E44" s="36"/>
      <c r="F44" s="52"/>
      <c r="G44" s="36"/>
      <c r="H44" s="52"/>
      <c r="I44" s="36"/>
      <c r="J44" s="52"/>
      <c r="K44" s="36"/>
      <c r="L44" s="53">
        <v>2592</v>
      </c>
      <c r="M44" s="38">
        <v>2592</v>
      </c>
      <c r="N44" s="53">
        <v>2592</v>
      </c>
      <c r="O44" s="54">
        <v>2592</v>
      </c>
      <c r="P44" s="75"/>
    </row>
    <row r="45" spans="1:16" s="31" customFormat="1" ht="18" customHeight="1" x14ac:dyDescent="0.2">
      <c r="A45" s="51" t="s">
        <v>69</v>
      </c>
      <c r="B45" s="52"/>
      <c r="C45" s="36"/>
      <c r="D45" s="52"/>
      <c r="E45" s="36"/>
      <c r="F45" s="52"/>
      <c r="G45" s="36"/>
      <c r="H45" s="52"/>
      <c r="I45" s="36"/>
      <c r="J45" s="52"/>
      <c r="K45" s="36"/>
      <c r="L45" s="53">
        <v>1555.2</v>
      </c>
      <c r="M45" s="38">
        <v>1555.2</v>
      </c>
      <c r="N45" s="53">
        <v>1555.2</v>
      </c>
      <c r="O45" s="54">
        <v>1555.2</v>
      </c>
    </row>
    <row r="46" spans="1:16" s="31" customFormat="1" ht="18" customHeight="1" x14ac:dyDescent="0.2">
      <c r="A46" s="51" t="s">
        <v>70</v>
      </c>
      <c r="B46" s="52"/>
      <c r="C46" s="36"/>
      <c r="D46" s="52"/>
      <c r="E46" s="36"/>
      <c r="F46" s="52"/>
      <c r="G46" s="36"/>
      <c r="H46" s="52"/>
      <c r="I46" s="36"/>
      <c r="J46" s="52"/>
      <c r="K46" s="36"/>
      <c r="L46" s="53">
        <v>1900.8</v>
      </c>
      <c r="M46" s="38">
        <v>1900.8</v>
      </c>
      <c r="N46" s="53">
        <v>1900.8</v>
      </c>
      <c r="O46" s="54">
        <v>1900.8</v>
      </c>
    </row>
    <row r="47" spans="1:16" s="31" customFormat="1" ht="18" customHeight="1" thickBot="1" x14ac:dyDescent="0.25">
      <c r="A47" s="51"/>
      <c r="B47" s="52"/>
      <c r="C47" s="36"/>
      <c r="D47" s="52"/>
      <c r="E47" s="36"/>
      <c r="F47" s="52"/>
      <c r="G47" s="36"/>
      <c r="H47" s="52"/>
      <c r="I47" s="36"/>
      <c r="J47" s="52"/>
      <c r="K47" s="36"/>
      <c r="L47" s="53"/>
      <c r="M47" s="38"/>
      <c r="N47" s="53"/>
      <c r="O47" s="54"/>
    </row>
    <row r="48" spans="1:16" ht="18" customHeight="1" thickTop="1" thickBot="1" x14ac:dyDescent="0.25">
      <c r="A48" s="28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8"/>
    </row>
    <row r="49" spans="1:1" ht="13.5" thickTop="1" x14ac:dyDescent="0.2"/>
    <row r="50" spans="1:1" x14ac:dyDescent="0.2">
      <c r="A50" s="1" t="s">
        <v>6</v>
      </c>
    </row>
    <row r="51" spans="1:1" x14ac:dyDescent="0.2">
      <c r="A51" s="29"/>
    </row>
    <row r="52" spans="1:1" x14ac:dyDescent="0.2">
      <c r="A52" s="29"/>
    </row>
    <row r="53" spans="1:1" x14ac:dyDescent="0.2">
      <c r="A53" s="29"/>
    </row>
    <row r="54" spans="1:1" x14ac:dyDescent="0.2">
      <c r="A54" s="29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63" orientation="landscape" useFirstPageNumber="1" horizontalDpi="300" verticalDpi="300" r:id="rId1"/>
  <headerFooter alignWithMargins="0">
    <oddHeader>&amp;R&amp;"Times New Roman CE,obyčejné\&amp;16Příloha č. 9</oddHeader>
  </headerFooter>
  <rowBreaks count="1" manualBreakCount="1">
    <brk id="5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AI85"/>
  <sheetViews>
    <sheetView showGridLines="0" zoomScale="80" zoomScaleNormal="80" workbookViewId="0">
      <selection activeCell="Q11" sqref="Q11:R19"/>
    </sheetView>
  </sheetViews>
  <sheetFormatPr defaultRowHeight="12.75" x14ac:dyDescent="0.2"/>
  <cols>
    <col min="1" max="1" width="42.7109375" style="3" customWidth="1"/>
    <col min="2" max="15" width="12" style="3" customWidth="1"/>
    <col min="16" max="27" width="6.7109375" style="3" customWidth="1"/>
    <col min="28" max="28" width="1.7109375" style="3" customWidth="1"/>
    <col min="29" max="35" width="6.7109375" style="3" customWidth="1"/>
    <col min="36" max="16384" width="9.140625" style="3"/>
  </cols>
  <sheetData>
    <row r="1" spans="1:35" s="1" customFormat="1" ht="12.75" customHeight="1" x14ac:dyDescent="0.2">
      <c r="A1" s="1" t="s">
        <v>16</v>
      </c>
      <c r="J1" s="1" t="s">
        <v>0</v>
      </c>
      <c r="L1" s="1" t="s">
        <v>5</v>
      </c>
      <c r="AI1" s="2"/>
    </row>
    <row r="2" spans="1:35" ht="8.1" customHeight="1" x14ac:dyDescent="0.2"/>
    <row r="3" spans="1:35" ht="21" customHeight="1" x14ac:dyDescent="0.25">
      <c r="A3" s="4" t="s">
        <v>13</v>
      </c>
    </row>
    <row r="4" spans="1:35" ht="6" customHeight="1" x14ac:dyDescent="0.2"/>
    <row r="5" spans="1:35" s="60" customFormat="1" ht="22.5" customHeight="1" thickBot="1" x14ac:dyDescent="0.3">
      <c r="B5" s="61" t="s">
        <v>5</v>
      </c>
      <c r="C5" s="62"/>
      <c r="D5" s="62"/>
      <c r="E5" s="62"/>
      <c r="F5" s="62"/>
      <c r="G5" s="62"/>
      <c r="H5" s="62"/>
      <c r="I5" s="62"/>
      <c r="J5" s="62"/>
    </row>
    <row r="6" spans="1:35" ht="13.5" thickTop="1" x14ac:dyDescent="0.2">
      <c r="B6" s="59" t="s">
        <v>4</v>
      </c>
      <c r="C6" s="59"/>
      <c r="D6" s="59"/>
      <c r="E6" s="59"/>
      <c r="F6" s="59"/>
      <c r="G6" s="59"/>
      <c r="H6" s="59"/>
      <c r="I6" s="59"/>
      <c r="J6" s="59"/>
    </row>
    <row r="7" spans="1:35" ht="13.5" thickBot="1" x14ac:dyDescent="0.25">
      <c r="B7" s="5"/>
      <c r="C7" s="6"/>
      <c r="D7" s="6"/>
      <c r="E7" s="6"/>
      <c r="F7" s="6"/>
      <c r="G7" s="6"/>
      <c r="H7" s="6"/>
      <c r="I7" s="6"/>
      <c r="J7" s="6"/>
    </row>
    <row r="8" spans="1:35" ht="18" customHeight="1" thickTop="1" x14ac:dyDescent="0.2">
      <c r="A8" s="7"/>
      <c r="B8" s="8" t="s">
        <v>7</v>
      </c>
      <c r="C8" s="9"/>
      <c r="D8" s="10" t="s">
        <v>8</v>
      </c>
      <c r="E8" s="9"/>
      <c r="F8" s="11" t="s">
        <v>9</v>
      </c>
      <c r="G8" s="12"/>
      <c r="H8" s="13"/>
      <c r="I8" s="12"/>
      <c r="J8" s="13"/>
      <c r="K8" s="12"/>
      <c r="L8" s="14" t="s">
        <v>12</v>
      </c>
      <c r="M8" s="15"/>
      <c r="N8" s="14" t="s">
        <v>12</v>
      </c>
      <c r="O8" s="15"/>
    </row>
    <row r="9" spans="1:35" ht="18" customHeight="1" x14ac:dyDescent="0.2">
      <c r="A9" s="16"/>
      <c r="B9" s="17"/>
      <c r="C9" s="18"/>
      <c r="D9" s="19"/>
      <c r="E9" s="18"/>
      <c r="F9" s="19" t="s">
        <v>18</v>
      </c>
      <c r="G9" s="18"/>
      <c r="H9" s="19" t="s">
        <v>11</v>
      </c>
      <c r="I9" s="18"/>
      <c r="J9" s="19" t="s">
        <v>10</v>
      </c>
      <c r="K9" s="18"/>
      <c r="L9" s="20">
        <v>2015</v>
      </c>
      <c r="M9" s="21"/>
      <c r="N9" s="20">
        <v>2025</v>
      </c>
      <c r="O9" s="21"/>
    </row>
    <row r="10" spans="1:35" ht="18" customHeight="1" thickBot="1" x14ac:dyDescent="0.25">
      <c r="A10" s="22"/>
      <c r="B10" s="23">
        <v>2015</v>
      </c>
      <c r="C10" s="24">
        <v>2025</v>
      </c>
      <c r="D10" s="23">
        <v>2015</v>
      </c>
      <c r="E10" s="24">
        <v>2025</v>
      </c>
      <c r="F10" s="23">
        <v>2015</v>
      </c>
      <c r="G10" s="24">
        <v>2025</v>
      </c>
      <c r="H10" s="23">
        <v>2015</v>
      </c>
      <c r="I10" s="24">
        <v>2025</v>
      </c>
      <c r="J10" s="23">
        <v>2015</v>
      </c>
      <c r="K10" s="24">
        <v>2025</v>
      </c>
      <c r="L10" s="25" t="s">
        <v>1</v>
      </c>
      <c r="M10" s="26" t="s">
        <v>2</v>
      </c>
      <c r="N10" s="25" t="s">
        <v>1</v>
      </c>
      <c r="O10" s="26" t="s">
        <v>2</v>
      </c>
    </row>
    <row r="11" spans="1:35" s="31" customFormat="1" ht="18" customHeight="1" thickTop="1" x14ac:dyDescent="0.2">
      <c r="A11" s="30" t="s">
        <v>20</v>
      </c>
      <c r="B11" s="36">
        <f>SUM(B21:B72)</f>
        <v>108278</v>
      </c>
      <c r="C11" s="37">
        <f>SUM(C21:C72)</f>
        <v>108278</v>
      </c>
      <c r="D11" s="36">
        <f>SUM(D21:D72)</f>
        <v>98044</v>
      </c>
      <c r="E11" s="37">
        <f>SUM(E21:E72)</f>
        <v>99547</v>
      </c>
      <c r="F11" s="63" t="s">
        <v>19</v>
      </c>
      <c r="G11" s="64" t="s">
        <v>19</v>
      </c>
      <c r="H11" s="63" t="s">
        <v>19</v>
      </c>
      <c r="I11" s="64" t="s">
        <v>19</v>
      </c>
      <c r="J11" s="36">
        <f>IF(D11&lt;&gt;0,L11*1000/D11,0)</f>
        <v>136.5278652083004</v>
      </c>
      <c r="K11" s="37">
        <f>IF(E11&lt;&gt;0,N11*1000/E11,0)</f>
        <v>148.50739077109074</v>
      </c>
      <c r="L11" s="38">
        <f>SUM(L21:L72)</f>
        <v>13385.738016482603</v>
      </c>
      <c r="M11" s="39">
        <f>SUM(M21:M72)</f>
        <v>17363.021420614321</v>
      </c>
      <c r="N11" s="38">
        <f>SUM(N21:N72)</f>
        <v>14783.46522908977</v>
      </c>
      <c r="O11" s="39">
        <f>SUM(O21:O72)</f>
        <v>19179.458701716856</v>
      </c>
    </row>
    <row r="12" spans="1:35" s="31" customFormat="1" ht="18" customHeight="1" thickBot="1" x14ac:dyDescent="0.25">
      <c r="A12" s="32" t="s">
        <v>14</v>
      </c>
      <c r="B12" s="65" t="s">
        <v>19</v>
      </c>
      <c r="C12" s="66" t="s">
        <v>19</v>
      </c>
      <c r="D12" s="65" t="s">
        <v>19</v>
      </c>
      <c r="E12" s="66" t="s">
        <v>19</v>
      </c>
      <c r="F12" s="65" t="s">
        <v>19</v>
      </c>
      <c r="G12" s="66" t="s">
        <v>19</v>
      </c>
      <c r="H12" s="65" t="s">
        <v>19</v>
      </c>
      <c r="I12" s="66" t="s">
        <v>19</v>
      </c>
      <c r="J12" s="65" t="s">
        <v>19</v>
      </c>
      <c r="K12" s="66" t="s">
        <v>19</v>
      </c>
      <c r="L12" s="40">
        <f>SUM(L74:L79)</f>
        <v>24019.200000000001</v>
      </c>
      <c r="M12" s="41">
        <f>SUM(M74:M79)</f>
        <v>24019.200000000001</v>
      </c>
      <c r="N12" s="40">
        <f>SUM(N74:N79)</f>
        <v>24019.200000000001</v>
      </c>
      <c r="O12" s="41">
        <f>SUM(O74:O79)</f>
        <v>24019.200000000001</v>
      </c>
    </row>
    <row r="13" spans="1:35" ht="18" customHeight="1" thickTop="1" thickBot="1" x14ac:dyDescent="0.25">
      <c r="A13" s="27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35" s="31" customFormat="1" ht="18" customHeight="1" thickTop="1" x14ac:dyDescent="0.2">
      <c r="A14" s="30" t="s">
        <v>133</v>
      </c>
      <c r="B14" s="63" t="s">
        <v>19</v>
      </c>
      <c r="C14" s="64" t="s">
        <v>19</v>
      </c>
      <c r="D14" s="63" t="s">
        <v>19</v>
      </c>
      <c r="E14" s="64" t="s">
        <v>19</v>
      </c>
      <c r="F14" s="63" t="s">
        <v>19</v>
      </c>
      <c r="G14" s="64" t="s">
        <v>19</v>
      </c>
      <c r="H14" s="63" t="s">
        <v>19</v>
      </c>
      <c r="I14" s="64" t="s">
        <v>19</v>
      </c>
      <c r="J14" s="63" t="s">
        <v>19</v>
      </c>
      <c r="K14" s="64" t="s">
        <v>19</v>
      </c>
      <c r="L14" s="38">
        <v>542.94947647796198</v>
      </c>
      <c r="M14" s="39">
        <v>2339.153169957578</v>
      </c>
      <c r="N14" s="38">
        <v>975.54442412575827</v>
      </c>
      <c r="O14" s="39">
        <v>2911.0684869533397</v>
      </c>
    </row>
    <row r="15" spans="1:35" s="31" customFormat="1" ht="18" customHeight="1" x14ac:dyDescent="0.2">
      <c r="A15" s="70" t="s">
        <v>134</v>
      </c>
      <c r="B15" s="71" t="s">
        <v>19</v>
      </c>
      <c r="C15" s="72" t="s">
        <v>19</v>
      </c>
      <c r="D15" s="71" t="s">
        <v>19</v>
      </c>
      <c r="E15" s="72" t="s">
        <v>19</v>
      </c>
      <c r="F15" s="71" t="s">
        <v>19</v>
      </c>
      <c r="G15" s="72" t="s">
        <v>19</v>
      </c>
      <c r="H15" s="71" t="s">
        <v>19</v>
      </c>
      <c r="I15" s="72" t="s">
        <v>19</v>
      </c>
      <c r="J15" s="71" t="s">
        <v>19</v>
      </c>
      <c r="K15" s="72" t="s">
        <v>19</v>
      </c>
      <c r="L15" s="73"/>
      <c r="M15" s="74">
        <v>0</v>
      </c>
      <c r="N15" s="73">
        <v>0</v>
      </c>
      <c r="O15" s="74">
        <v>355.16421399939298</v>
      </c>
    </row>
    <row r="16" spans="1:35" s="31" customFormat="1" ht="18" customHeight="1" x14ac:dyDescent="0.2">
      <c r="A16" s="32" t="s">
        <v>131</v>
      </c>
      <c r="B16" s="65" t="s">
        <v>19</v>
      </c>
      <c r="C16" s="66" t="s">
        <v>19</v>
      </c>
      <c r="D16" s="65" t="s">
        <v>19</v>
      </c>
      <c r="E16" s="66" t="s">
        <v>19</v>
      </c>
      <c r="F16" s="65" t="s">
        <v>19</v>
      </c>
      <c r="G16" s="66" t="s">
        <v>19</v>
      </c>
      <c r="H16" s="65" t="s">
        <v>19</v>
      </c>
      <c r="I16" s="66" t="s">
        <v>19</v>
      </c>
      <c r="J16" s="65" t="s">
        <v>19</v>
      </c>
      <c r="K16" s="66" t="s">
        <v>19</v>
      </c>
      <c r="L16" s="40">
        <v>0</v>
      </c>
      <c r="M16" s="41">
        <v>0</v>
      </c>
      <c r="N16" s="40">
        <v>0</v>
      </c>
      <c r="O16" s="41">
        <v>0</v>
      </c>
    </row>
    <row r="17" spans="1:15" ht="18" customHeight="1" thickBo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9"/>
    </row>
    <row r="18" spans="1:15" s="31" customFormat="1" ht="18" customHeight="1" thickTop="1" thickBot="1" x14ac:dyDescent="0.25">
      <c r="A18" s="33" t="s">
        <v>15</v>
      </c>
      <c r="B18" s="44"/>
      <c r="C18" s="45"/>
      <c r="D18" s="44"/>
      <c r="E18" s="45"/>
      <c r="F18" s="44"/>
      <c r="G18" s="45"/>
      <c r="H18" s="44"/>
      <c r="I18" s="45"/>
      <c r="J18" s="44"/>
      <c r="K18" s="45"/>
      <c r="L18" s="46">
        <f>L12-L11+L16-L14-L15</f>
        <v>10090.512507039435</v>
      </c>
      <c r="M18" s="47">
        <f>M12-M11+M16-M14-M15</f>
        <v>4317.0254094281017</v>
      </c>
      <c r="N18" s="46">
        <f>N12-N11+N16-N14-N15</f>
        <v>8260.1903467844713</v>
      </c>
      <c r="O18" s="47">
        <f>O12-O11+O16-O14-O15</f>
        <v>1573.5085973304119</v>
      </c>
    </row>
    <row r="19" spans="1:15" ht="18" customHeight="1" thickTop="1" thickBot="1" x14ac:dyDescent="0.25">
      <c r="A19" s="27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3"/>
    </row>
    <row r="20" spans="1:15" s="31" customFormat="1" ht="18" customHeight="1" thickTop="1" thickBot="1" x14ac:dyDescent="0.25">
      <c r="A20" s="34" t="s">
        <v>3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9"/>
      <c r="M20" s="49"/>
      <c r="N20" s="49"/>
      <c r="O20" s="50"/>
    </row>
    <row r="21" spans="1:15" s="31" customFormat="1" ht="18" customHeight="1" thickTop="1" x14ac:dyDescent="0.2">
      <c r="A21" s="51" t="s">
        <v>71</v>
      </c>
      <c r="B21" s="52">
        <v>6376</v>
      </c>
      <c r="C21" s="36">
        <v>6376</v>
      </c>
      <c r="D21" s="52">
        <v>6290</v>
      </c>
      <c r="E21" s="36">
        <v>6290</v>
      </c>
      <c r="F21" s="52">
        <v>89.711435851645362</v>
      </c>
      <c r="G21" s="36">
        <v>98.682579436809903</v>
      </c>
      <c r="H21" s="52">
        <v>109.25800901626849</v>
      </c>
      <c r="I21" s="36">
        <v>120.18380991789533</v>
      </c>
      <c r="J21" s="52">
        <v>119.9067883354749</v>
      </c>
      <c r="K21" s="36">
        <v>131.89746716902238</v>
      </c>
      <c r="L21" s="53">
        <v>754.21369863013717</v>
      </c>
      <c r="M21" s="38">
        <v>980.47780821917831</v>
      </c>
      <c r="N21" s="53">
        <v>829.6350684931507</v>
      </c>
      <c r="O21" s="54">
        <v>1078.5255890410961</v>
      </c>
    </row>
    <row r="22" spans="1:15" s="31" customFormat="1" ht="18" customHeight="1" x14ac:dyDescent="0.2">
      <c r="A22" s="51" t="s">
        <v>72</v>
      </c>
      <c r="B22" s="52">
        <v>3670</v>
      </c>
      <c r="C22" s="36">
        <v>3670</v>
      </c>
      <c r="D22" s="52">
        <v>3510</v>
      </c>
      <c r="E22" s="36">
        <v>3510</v>
      </c>
      <c r="F22" s="52">
        <v>91.969714709440737</v>
      </c>
      <c r="G22" s="36">
        <v>101.16668618038484</v>
      </c>
      <c r="H22" s="52">
        <v>118.04394489325996</v>
      </c>
      <c r="I22" s="36">
        <v>129.848339382586</v>
      </c>
      <c r="J22" s="52">
        <v>125.01268391679352</v>
      </c>
      <c r="K22" s="36">
        <v>137.51395230847288</v>
      </c>
      <c r="L22" s="53">
        <v>438.79452054794518</v>
      </c>
      <c r="M22" s="38">
        <v>570.43287671232872</v>
      </c>
      <c r="N22" s="53">
        <v>482.67397260273981</v>
      </c>
      <c r="O22" s="54">
        <v>627.47616438356181</v>
      </c>
    </row>
    <row r="23" spans="1:15" s="31" customFormat="1" ht="18" customHeight="1" x14ac:dyDescent="0.2">
      <c r="A23" s="51" t="s">
        <v>73</v>
      </c>
      <c r="B23" s="52">
        <v>4021</v>
      </c>
      <c r="C23" s="36">
        <v>4021</v>
      </c>
      <c r="D23" s="52">
        <v>4049</v>
      </c>
      <c r="E23" s="36">
        <v>4049</v>
      </c>
      <c r="F23" s="52">
        <v>87.443204308860302</v>
      </c>
      <c r="G23" s="36">
        <v>96.187524739746351</v>
      </c>
      <c r="H23" s="52">
        <v>102.36520432915958</v>
      </c>
      <c r="I23" s="36">
        <v>112.60172476207556</v>
      </c>
      <c r="J23" s="52">
        <v>118.95580508632271</v>
      </c>
      <c r="K23" s="36">
        <v>130.85138559495499</v>
      </c>
      <c r="L23" s="53">
        <v>481.65205479452061</v>
      </c>
      <c r="M23" s="38">
        <v>626.14767123287686</v>
      </c>
      <c r="N23" s="53">
        <v>529.81726027397269</v>
      </c>
      <c r="O23" s="54">
        <v>688.76243835616458</v>
      </c>
    </row>
    <row r="24" spans="1:15" s="31" customFormat="1" ht="18" customHeight="1" x14ac:dyDescent="0.2">
      <c r="A24" s="51" t="s">
        <v>74</v>
      </c>
      <c r="B24" s="52">
        <v>4288</v>
      </c>
      <c r="C24" s="36">
        <v>4288</v>
      </c>
      <c r="D24" s="52">
        <v>4275</v>
      </c>
      <c r="E24" s="36">
        <v>4275</v>
      </c>
      <c r="F24" s="52">
        <v>98.150765040455013</v>
      </c>
      <c r="G24" s="36">
        <v>107.96584154450053</v>
      </c>
      <c r="H24" s="52">
        <v>282.65769446447172</v>
      </c>
      <c r="I24" s="36">
        <v>310.92346391091888</v>
      </c>
      <c r="J24" s="52">
        <v>293.64928302491387</v>
      </c>
      <c r="K24" s="36">
        <v>323.01421132740535</v>
      </c>
      <c r="L24" s="53">
        <v>1255.3506849315067</v>
      </c>
      <c r="M24" s="38">
        <v>1631.9558904109588</v>
      </c>
      <c r="N24" s="53">
        <v>1380.8857534246577</v>
      </c>
      <c r="O24" s="54">
        <v>1795.1514794520549</v>
      </c>
    </row>
    <row r="25" spans="1:15" s="31" customFormat="1" ht="18" customHeight="1" x14ac:dyDescent="0.2">
      <c r="A25" s="51" t="s">
        <v>75</v>
      </c>
      <c r="B25" s="52">
        <v>403</v>
      </c>
      <c r="C25" s="36">
        <v>403</v>
      </c>
      <c r="D25" s="52">
        <v>345</v>
      </c>
      <c r="E25" s="36">
        <v>345</v>
      </c>
      <c r="F25" s="52">
        <v>85.693865396069086</v>
      </c>
      <c r="G25" s="36">
        <v>94.26325193567601</v>
      </c>
      <c r="H25" s="52">
        <v>88.417708953742306</v>
      </c>
      <c r="I25" s="36">
        <v>97.259479849116545</v>
      </c>
      <c r="J25" s="52">
        <v>101.2428032559063</v>
      </c>
      <c r="K25" s="36">
        <v>111.36708358149694</v>
      </c>
      <c r="L25" s="53">
        <v>34.92876712328767</v>
      </c>
      <c r="M25" s="38">
        <v>52.393150684931506</v>
      </c>
      <c r="N25" s="53">
        <v>38.421643835616443</v>
      </c>
      <c r="O25" s="54">
        <v>57.632465753424668</v>
      </c>
    </row>
    <row r="26" spans="1:15" s="31" customFormat="1" ht="18" customHeight="1" x14ac:dyDescent="0.2">
      <c r="A26" s="51" t="s">
        <v>76</v>
      </c>
      <c r="B26" s="52">
        <v>395</v>
      </c>
      <c r="C26" s="36">
        <v>395</v>
      </c>
      <c r="D26" s="52">
        <v>388</v>
      </c>
      <c r="E26" s="36">
        <v>388</v>
      </c>
      <c r="F26" s="52">
        <v>74.671656545685636</v>
      </c>
      <c r="G26" s="36">
        <v>82.138822200254197</v>
      </c>
      <c r="H26" s="52">
        <v>77.587911311961591</v>
      </c>
      <c r="I26" s="36">
        <v>85.346702443157739</v>
      </c>
      <c r="J26" s="52">
        <v>82.12823047592147</v>
      </c>
      <c r="K26" s="36">
        <v>90.341053523513608</v>
      </c>
      <c r="L26" s="53">
        <v>31.86575342465753</v>
      </c>
      <c r="M26" s="38">
        <v>47.798630136986297</v>
      </c>
      <c r="N26" s="53">
        <v>35.052328767123285</v>
      </c>
      <c r="O26" s="54">
        <v>52.578493150684928</v>
      </c>
    </row>
    <row r="27" spans="1:15" s="31" customFormat="1" ht="18" customHeight="1" x14ac:dyDescent="0.2">
      <c r="A27" s="51" t="s">
        <v>77</v>
      </c>
      <c r="B27" s="52">
        <v>720</v>
      </c>
      <c r="C27" s="36">
        <v>720</v>
      </c>
      <c r="D27" s="52">
        <v>707</v>
      </c>
      <c r="E27" s="36">
        <v>707</v>
      </c>
      <c r="F27" s="52">
        <v>73.88734959601635</v>
      </c>
      <c r="G27" s="36">
        <v>81.276084555617999</v>
      </c>
      <c r="H27" s="52">
        <v>79.517932223750748</v>
      </c>
      <c r="I27" s="36">
        <v>87.469725446125835</v>
      </c>
      <c r="J27" s="52">
        <v>105.47363934045067</v>
      </c>
      <c r="K27" s="36">
        <v>116.02100327449575</v>
      </c>
      <c r="L27" s="53">
        <v>74.569863013698637</v>
      </c>
      <c r="M27" s="38">
        <v>100.66931506849316</v>
      </c>
      <c r="N27" s="53">
        <v>82.026849315068503</v>
      </c>
      <c r="O27" s="54">
        <v>110.73624657534249</v>
      </c>
    </row>
    <row r="28" spans="1:15" s="31" customFormat="1" ht="18" customHeight="1" x14ac:dyDescent="0.2">
      <c r="A28" s="51" t="s">
        <v>78</v>
      </c>
      <c r="B28" s="52">
        <v>242</v>
      </c>
      <c r="C28" s="36">
        <v>242</v>
      </c>
      <c r="D28" s="52">
        <v>205</v>
      </c>
      <c r="E28" s="36">
        <v>205</v>
      </c>
      <c r="F28" s="52">
        <v>93.230872034747733</v>
      </c>
      <c r="G28" s="36">
        <v>102.55395923822253</v>
      </c>
      <c r="H28" s="52">
        <v>131.62712996992985</v>
      </c>
      <c r="I28" s="36">
        <v>144.78984296692283</v>
      </c>
      <c r="J28" s="52">
        <v>136.25125292348812</v>
      </c>
      <c r="K28" s="36">
        <v>149.87637821583695</v>
      </c>
      <c r="L28" s="53">
        <v>27.931506849315067</v>
      </c>
      <c r="M28" s="38">
        <v>41.897260273972599</v>
      </c>
      <c r="N28" s="53">
        <v>30.724657534246575</v>
      </c>
      <c r="O28" s="54">
        <v>46.086986301369862</v>
      </c>
    </row>
    <row r="29" spans="1:15" s="31" customFormat="1" ht="18" customHeight="1" x14ac:dyDescent="0.2">
      <c r="A29" s="51" t="s">
        <v>79</v>
      </c>
      <c r="B29" s="52">
        <v>908</v>
      </c>
      <c r="C29" s="36">
        <v>908</v>
      </c>
      <c r="D29" s="52">
        <v>619</v>
      </c>
      <c r="E29" s="36">
        <v>619</v>
      </c>
      <c r="F29" s="52">
        <v>90.601279128953024</v>
      </c>
      <c r="G29" s="36">
        <v>99.661407041848321</v>
      </c>
      <c r="H29" s="52">
        <v>105.26036249363753</v>
      </c>
      <c r="I29" s="36">
        <v>115.7863987430013</v>
      </c>
      <c r="J29" s="52">
        <v>153.80972403567401</v>
      </c>
      <c r="K29" s="36">
        <v>169.19069643924138</v>
      </c>
      <c r="L29" s="53">
        <v>95.208219178082217</v>
      </c>
      <c r="M29" s="38">
        <v>128.531095890411</v>
      </c>
      <c r="N29" s="53">
        <v>104.72904109589041</v>
      </c>
      <c r="O29" s="54">
        <v>141.38420547945205</v>
      </c>
    </row>
    <row r="30" spans="1:15" s="31" customFormat="1" ht="18" customHeight="1" x14ac:dyDescent="0.2">
      <c r="A30" s="51" t="s">
        <v>80</v>
      </c>
      <c r="B30" s="52">
        <v>170</v>
      </c>
      <c r="C30" s="36">
        <v>170</v>
      </c>
      <c r="D30" s="52">
        <v>102</v>
      </c>
      <c r="E30" s="36">
        <v>102</v>
      </c>
      <c r="F30" s="52">
        <v>51.356432984152562</v>
      </c>
      <c r="G30" s="36">
        <v>56.49207628256783</v>
      </c>
      <c r="H30" s="52">
        <v>52.350255170561375</v>
      </c>
      <c r="I30" s="36">
        <v>57.585280687617512</v>
      </c>
      <c r="J30" s="52">
        <v>80.526457158205744</v>
      </c>
      <c r="K30" s="36">
        <v>88.579102874026347</v>
      </c>
      <c r="L30" s="53">
        <v>8.213698630136987</v>
      </c>
      <c r="M30" s="38">
        <v>12.32054794520548</v>
      </c>
      <c r="N30" s="53">
        <v>9.0350684931506873</v>
      </c>
      <c r="O30" s="54">
        <v>13.55260273972603</v>
      </c>
    </row>
    <row r="31" spans="1:15" s="31" customFormat="1" ht="18" customHeight="1" x14ac:dyDescent="0.2">
      <c r="A31" s="51" t="s">
        <v>81</v>
      </c>
      <c r="B31" s="52">
        <v>1901</v>
      </c>
      <c r="C31" s="36">
        <v>1901</v>
      </c>
      <c r="D31" s="52">
        <v>1652</v>
      </c>
      <c r="E31" s="36">
        <v>1652</v>
      </c>
      <c r="F31" s="52">
        <v>78.032438886861911</v>
      </c>
      <c r="G31" s="36">
        <v>85.835682775548122</v>
      </c>
      <c r="H31" s="52">
        <v>108.04338452353311</v>
      </c>
      <c r="I31" s="36">
        <v>118.84772297588643</v>
      </c>
      <c r="J31" s="52">
        <v>118.49646754452884</v>
      </c>
      <c r="K31" s="36">
        <v>130.34611429898175</v>
      </c>
      <c r="L31" s="53">
        <v>195.75616438356164</v>
      </c>
      <c r="M31" s="38">
        <v>264.27082191780823</v>
      </c>
      <c r="N31" s="53">
        <v>215.33178082191782</v>
      </c>
      <c r="O31" s="54">
        <v>290.69790410958905</v>
      </c>
    </row>
    <row r="32" spans="1:15" s="31" customFormat="1" ht="18" customHeight="1" x14ac:dyDescent="0.2">
      <c r="A32" s="51" t="s">
        <v>82</v>
      </c>
      <c r="B32" s="52">
        <v>160</v>
      </c>
      <c r="C32" s="36">
        <v>160</v>
      </c>
      <c r="D32" s="52">
        <v>135</v>
      </c>
      <c r="E32" s="36">
        <v>135</v>
      </c>
      <c r="F32" s="52">
        <v>35.352612886859461</v>
      </c>
      <c r="G32" s="36">
        <v>38.887874175545413</v>
      </c>
      <c r="H32" s="52">
        <v>69.670218163368858</v>
      </c>
      <c r="I32" s="36">
        <v>76.63723997970574</v>
      </c>
      <c r="J32" s="52">
        <v>74.297311009639785</v>
      </c>
      <c r="K32" s="36">
        <v>81.727042110603762</v>
      </c>
      <c r="L32" s="53">
        <v>10.03013698630137</v>
      </c>
      <c r="M32" s="38">
        <v>15.045205479452054</v>
      </c>
      <c r="N32" s="53">
        <v>11.033150684931508</v>
      </c>
      <c r="O32" s="54">
        <v>16.549726027397263</v>
      </c>
    </row>
    <row r="33" spans="1:15" s="31" customFormat="1" ht="18" customHeight="1" x14ac:dyDescent="0.2">
      <c r="A33" s="51" t="s">
        <v>83</v>
      </c>
      <c r="B33" s="52">
        <v>523</v>
      </c>
      <c r="C33" s="36">
        <v>523</v>
      </c>
      <c r="D33" s="52">
        <v>494</v>
      </c>
      <c r="E33" s="36">
        <v>494</v>
      </c>
      <c r="F33" s="52">
        <v>69.702179579612888</v>
      </c>
      <c r="G33" s="36">
        <v>76.67239753757417</v>
      </c>
      <c r="H33" s="52">
        <v>78.969552437468806</v>
      </c>
      <c r="I33" s="36">
        <v>86.86650768121568</v>
      </c>
      <c r="J33" s="52">
        <v>91.093117408906878</v>
      </c>
      <c r="K33" s="36">
        <v>100.20242914979757</v>
      </c>
      <c r="L33" s="53">
        <v>45</v>
      </c>
      <c r="M33" s="38">
        <v>60.750000000000007</v>
      </c>
      <c r="N33" s="53">
        <v>49.5</v>
      </c>
      <c r="O33" s="54">
        <v>66.825000000000003</v>
      </c>
    </row>
    <row r="34" spans="1:15" s="31" customFormat="1" ht="18" customHeight="1" x14ac:dyDescent="0.2">
      <c r="A34" s="51" t="s">
        <v>84</v>
      </c>
      <c r="B34" s="52">
        <v>2183</v>
      </c>
      <c r="C34" s="36">
        <v>2183</v>
      </c>
      <c r="D34" s="52">
        <v>1838</v>
      </c>
      <c r="E34" s="36">
        <v>1838</v>
      </c>
      <c r="F34" s="52">
        <v>72.086991518476012</v>
      </c>
      <c r="G34" s="36">
        <v>79.295690670323623</v>
      </c>
      <c r="H34" s="52">
        <v>80.151147018051191</v>
      </c>
      <c r="I34" s="36">
        <v>88.166261719856308</v>
      </c>
      <c r="J34" s="52">
        <v>98.877576877785557</v>
      </c>
      <c r="K34" s="36">
        <v>108.76533456556413</v>
      </c>
      <c r="L34" s="53">
        <v>181.73698630136985</v>
      </c>
      <c r="M34" s="38">
        <v>236.25808219178083</v>
      </c>
      <c r="N34" s="53">
        <v>199.91068493150686</v>
      </c>
      <c r="O34" s="54">
        <v>259.88389041095894</v>
      </c>
    </row>
    <row r="35" spans="1:15" s="31" customFormat="1" ht="18" customHeight="1" x14ac:dyDescent="0.2">
      <c r="A35" s="51" t="s">
        <v>85</v>
      </c>
      <c r="B35" s="52">
        <v>1063</v>
      </c>
      <c r="C35" s="36">
        <v>1063</v>
      </c>
      <c r="D35" s="52">
        <v>665</v>
      </c>
      <c r="E35" s="36">
        <v>665</v>
      </c>
      <c r="F35" s="52">
        <v>72.10629313008549</v>
      </c>
      <c r="G35" s="36">
        <v>79.316922443094043</v>
      </c>
      <c r="H35" s="52">
        <v>97.497167576475434</v>
      </c>
      <c r="I35" s="36">
        <v>107.24688433412298</v>
      </c>
      <c r="J35" s="52">
        <v>106.08713564733752</v>
      </c>
      <c r="K35" s="36">
        <v>116.69584921207127</v>
      </c>
      <c r="L35" s="53">
        <v>70.547945205479451</v>
      </c>
      <c r="M35" s="38">
        <v>95.239726027397268</v>
      </c>
      <c r="N35" s="53">
        <v>77.602739726027394</v>
      </c>
      <c r="O35" s="54">
        <v>104.76369863013699</v>
      </c>
    </row>
    <row r="36" spans="1:15" s="31" customFormat="1" ht="18" customHeight="1" x14ac:dyDescent="0.2">
      <c r="A36" s="51" t="s">
        <v>86</v>
      </c>
      <c r="B36" s="52">
        <v>4553</v>
      </c>
      <c r="C36" s="36">
        <v>4553</v>
      </c>
      <c r="D36" s="52">
        <v>4110</v>
      </c>
      <c r="E36" s="36">
        <v>4110</v>
      </c>
      <c r="F36" s="52">
        <v>59.537379595373793</v>
      </c>
      <c r="G36" s="36">
        <v>65.491117554911185</v>
      </c>
      <c r="H36" s="52">
        <v>71.293537312935371</v>
      </c>
      <c r="I36" s="36">
        <v>78.422891044228919</v>
      </c>
      <c r="J36" s="52">
        <v>83.317001633170023</v>
      </c>
      <c r="K36" s="36">
        <v>91.648701796487032</v>
      </c>
      <c r="L36" s="53">
        <v>342.43287671232878</v>
      </c>
      <c r="M36" s="38">
        <v>445.16273972602744</v>
      </c>
      <c r="N36" s="53">
        <v>376.67616438356168</v>
      </c>
      <c r="O36" s="54">
        <v>489.67901369863023</v>
      </c>
    </row>
    <row r="37" spans="1:15" s="31" customFormat="1" ht="18" customHeight="1" x14ac:dyDescent="0.2">
      <c r="A37" s="51" t="s">
        <v>87</v>
      </c>
      <c r="B37" s="52">
        <v>580</v>
      </c>
      <c r="C37" s="36">
        <v>580</v>
      </c>
      <c r="D37" s="52">
        <v>363</v>
      </c>
      <c r="E37" s="36">
        <v>363</v>
      </c>
      <c r="F37" s="52">
        <v>92.267632740858147</v>
      </c>
      <c r="G37" s="36">
        <v>101.49439601494397</v>
      </c>
      <c r="H37" s="52">
        <v>97.27159515453414</v>
      </c>
      <c r="I37" s="36">
        <v>106.99875466998755</v>
      </c>
      <c r="J37" s="52">
        <v>102.4491490244915</v>
      </c>
      <c r="K37" s="36">
        <v>112.69406392694064</v>
      </c>
      <c r="L37" s="53">
        <v>37.189041095890417</v>
      </c>
      <c r="M37" s="38">
        <v>50.205205479452069</v>
      </c>
      <c r="N37" s="53">
        <v>40.907945205479457</v>
      </c>
      <c r="O37" s="54">
        <v>55.225726027397272</v>
      </c>
    </row>
    <row r="38" spans="1:15" s="31" customFormat="1" ht="18" customHeight="1" x14ac:dyDescent="0.2">
      <c r="A38" s="51" t="s">
        <v>88</v>
      </c>
      <c r="B38" s="52">
        <v>756</v>
      </c>
      <c r="C38" s="36">
        <v>756</v>
      </c>
      <c r="D38" s="52">
        <v>671</v>
      </c>
      <c r="E38" s="36">
        <v>671</v>
      </c>
      <c r="F38" s="52">
        <v>74.997448094236773</v>
      </c>
      <c r="G38" s="36">
        <v>82.497192903660462</v>
      </c>
      <c r="H38" s="52">
        <v>113.62717677561602</v>
      </c>
      <c r="I38" s="36">
        <v>124.98989445317766</v>
      </c>
      <c r="J38" s="52">
        <v>119.9559030684115</v>
      </c>
      <c r="K38" s="36">
        <v>131.95149337525262</v>
      </c>
      <c r="L38" s="53">
        <v>80.490410958904121</v>
      </c>
      <c r="M38" s="38">
        <v>108.66205479452057</v>
      </c>
      <c r="N38" s="53">
        <v>88.539452054794523</v>
      </c>
      <c r="O38" s="54">
        <v>119.52826027397262</v>
      </c>
    </row>
    <row r="39" spans="1:15" s="31" customFormat="1" ht="18" customHeight="1" x14ac:dyDescent="0.2">
      <c r="A39" s="51" t="s">
        <v>89</v>
      </c>
      <c r="B39" s="52">
        <v>1033</v>
      </c>
      <c r="C39" s="36">
        <v>1033</v>
      </c>
      <c r="D39" s="52">
        <v>801</v>
      </c>
      <c r="E39" s="36">
        <v>801</v>
      </c>
      <c r="F39" s="52">
        <v>85.851589622560837</v>
      </c>
      <c r="G39" s="36">
        <v>94.436748584816925</v>
      </c>
      <c r="H39" s="52">
        <v>122.93879226309579</v>
      </c>
      <c r="I39" s="36">
        <v>135.23267148940536</v>
      </c>
      <c r="J39" s="52">
        <v>139.69524395875018</v>
      </c>
      <c r="K39" s="36">
        <v>153.66476835462524</v>
      </c>
      <c r="L39" s="53">
        <v>111.8958904109589</v>
      </c>
      <c r="M39" s="38">
        <v>151.05945205479452</v>
      </c>
      <c r="N39" s="53">
        <v>123.08547945205481</v>
      </c>
      <c r="O39" s="54">
        <v>166.16539726027401</v>
      </c>
    </row>
    <row r="40" spans="1:15" s="31" customFormat="1" ht="18" customHeight="1" x14ac:dyDescent="0.2">
      <c r="A40" s="51" t="s">
        <v>90</v>
      </c>
      <c r="B40" s="52">
        <v>2087</v>
      </c>
      <c r="C40" s="36">
        <v>2087</v>
      </c>
      <c r="D40" s="52">
        <v>1991</v>
      </c>
      <c r="E40" s="36">
        <v>1991</v>
      </c>
      <c r="F40" s="52">
        <v>55.196328684559973</v>
      </c>
      <c r="G40" s="36">
        <v>60.715961553015987</v>
      </c>
      <c r="H40" s="52">
        <v>71.340209022794355</v>
      </c>
      <c r="I40" s="36">
        <v>78.4742299250738</v>
      </c>
      <c r="J40" s="52">
        <v>112.42371493639186</v>
      </c>
      <c r="K40" s="36">
        <v>123.66608643003104</v>
      </c>
      <c r="L40" s="53">
        <v>223.8356164383562</v>
      </c>
      <c r="M40" s="38">
        <v>290.98630136986304</v>
      </c>
      <c r="N40" s="53">
        <v>246.21917808219183</v>
      </c>
      <c r="O40" s="54">
        <v>320.08493150684939</v>
      </c>
    </row>
    <row r="41" spans="1:15" s="31" customFormat="1" ht="18" customHeight="1" x14ac:dyDescent="0.2">
      <c r="A41" s="51" t="s">
        <v>91</v>
      </c>
      <c r="B41" s="52">
        <v>24820</v>
      </c>
      <c r="C41" s="36">
        <v>24820</v>
      </c>
      <c r="D41" s="52">
        <v>24820</v>
      </c>
      <c r="E41" s="36">
        <v>24820</v>
      </c>
      <c r="F41" s="52">
        <v>95.882132173567484</v>
      </c>
      <c r="G41" s="36">
        <v>105.47034539092425</v>
      </c>
      <c r="H41" s="52">
        <v>155.97507533694656</v>
      </c>
      <c r="I41" s="36">
        <v>171.57258287064121</v>
      </c>
      <c r="J41" s="52">
        <v>160.83825461128342</v>
      </c>
      <c r="K41" s="36">
        <v>176.92208007241177</v>
      </c>
      <c r="L41" s="53">
        <v>3992.0054794520547</v>
      </c>
      <c r="M41" s="38">
        <v>4990.0068493150684</v>
      </c>
      <c r="N41" s="53">
        <v>4391.2060273972602</v>
      </c>
      <c r="O41" s="54">
        <v>5489.0075342465752</v>
      </c>
    </row>
    <row r="42" spans="1:15" s="31" customFormat="1" ht="18" customHeight="1" x14ac:dyDescent="0.2">
      <c r="A42" s="51" t="s">
        <v>92</v>
      </c>
      <c r="B42" s="52">
        <v>3553</v>
      </c>
      <c r="C42" s="36">
        <v>3553</v>
      </c>
      <c r="D42" s="52">
        <v>3384</v>
      </c>
      <c r="E42" s="36">
        <v>3384</v>
      </c>
      <c r="F42" s="52">
        <v>95.980277858738944</v>
      </c>
      <c r="G42" s="36">
        <v>105.57830564461285</v>
      </c>
      <c r="H42" s="52">
        <v>156.61128922568739</v>
      </c>
      <c r="I42" s="36">
        <v>172.27241814825612</v>
      </c>
      <c r="J42" s="52">
        <v>163.91155801677516</v>
      </c>
      <c r="K42" s="36">
        <v>180.3027138184527</v>
      </c>
      <c r="L42" s="53">
        <v>554.67671232876717</v>
      </c>
      <c r="M42" s="38">
        <v>721.07972602739733</v>
      </c>
      <c r="N42" s="53">
        <v>610.14438356164396</v>
      </c>
      <c r="O42" s="54">
        <v>793.18769863013722</v>
      </c>
    </row>
    <row r="43" spans="1:15" s="31" customFormat="1" ht="18" customHeight="1" x14ac:dyDescent="0.2">
      <c r="A43" s="51" t="s">
        <v>93</v>
      </c>
      <c r="B43" s="52">
        <v>1332</v>
      </c>
      <c r="C43" s="36">
        <v>1332</v>
      </c>
      <c r="D43" s="52">
        <v>1136</v>
      </c>
      <c r="E43" s="36">
        <v>1136</v>
      </c>
      <c r="F43" s="52">
        <v>38.983214354620884</v>
      </c>
      <c r="G43" s="36">
        <v>42.881535790082971</v>
      </c>
      <c r="H43" s="52">
        <v>44.465078140073324</v>
      </c>
      <c r="I43" s="36">
        <v>48.91158595408065</v>
      </c>
      <c r="J43" s="52">
        <v>46.064055566274369</v>
      </c>
      <c r="K43" s="36">
        <v>50.670461122901791</v>
      </c>
      <c r="L43" s="53">
        <v>52.328767123287683</v>
      </c>
      <c r="M43" s="38">
        <v>70.64383561643838</v>
      </c>
      <c r="N43" s="53">
        <v>57.561643835616437</v>
      </c>
      <c r="O43" s="54">
        <v>77.708219178082189</v>
      </c>
    </row>
    <row r="44" spans="1:15" s="31" customFormat="1" ht="18" customHeight="1" x14ac:dyDescent="0.2">
      <c r="A44" s="51" t="s">
        <v>94</v>
      </c>
      <c r="B44" s="52">
        <v>1282</v>
      </c>
      <c r="C44" s="36">
        <v>1282</v>
      </c>
      <c r="D44" s="52">
        <v>850</v>
      </c>
      <c r="E44" s="36">
        <v>850</v>
      </c>
      <c r="F44" s="52">
        <v>55.136180499597103</v>
      </c>
      <c r="G44" s="36">
        <v>60.649798549556813</v>
      </c>
      <c r="H44" s="52">
        <v>81.595487510072502</v>
      </c>
      <c r="I44" s="36">
        <v>89.755036261079781</v>
      </c>
      <c r="J44" s="52">
        <v>96.599516518936341</v>
      </c>
      <c r="K44" s="36">
        <v>106.25946817082998</v>
      </c>
      <c r="L44" s="53">
        <v>82.109589041095887</v>
      </c>
      <c r="M44" s="38">
        <v>110.84794520547946</v>
      </c>
      <c r="N44" s="53">
        <v>90.320547945205476</v>
      </c>
      <c r="O44" s="54">
        <v>121.93273972602741</v>
      </c>
    </row>
    <row r="45" spans="1:15" s="31" customFormat="1" ht="18" customHeight="1" x14ac:dyDescent="0.2">
      <c r="A45" s="51" t="s">
        <v>95</v>
      </c>
      <c r="B45" s="52">
        <v>522</v>
      </c>
      <c r="C45" s="36">
        <v>522</v>
      </c>
      <c r="D45" s="52">
        <v>240</v>
      </c>
      <c r="E45" s="36">
        <v>240</v>
      </c>
      <c r="F45" s="52">
        <v>68.253424657534239</v>
      </c>
      <c r="G45" s="36">
        <v>75.078767123287676</v>
      </c>
      <c r="H45" s="52">
        <v>78.595890410958901</v>
      </c>
      <c r="I45" s="36">
        <v>86.455479452054803</v>
      </c>
      <c r="J45" s="52">
        <v>90.79908675799085</v>
      </c>
      <c r="K45" s="36">
        <v>99.878995433789981</v>
      </c>
      <c r="L45" s="53">
        <v>21.791780821917804</v>
      </c>
      <c r="M45" s="38">
        <v>32.68767123287671</v>
      </c>
      <c r="N45" s="53">
        <v>23.970958904109594</v>
      </c>
      <c r="O45" s="54">
        <v>35.956438356164391</v>
      </c>
    </row>
    <row r="46" spans="1:15" s="31" customFormat="1" ht="18" customHeight="1" x14ac:dyDescent="0.2">
      <c r="A46" s="51" t="s">
        <v>96</v>
      </c>
      <c r="B46" s="52">
        <v>5734</v>
      </c>
      <c r="C46" s="36">
        <v>5734</v>
      </c>
      <c r="D46" s="52">
        <v>5707</v>
      </c>
      <c r="E46" s="36">
        <v>5707</v>
      </c>
      <c r="F46" s="52">
        <v>79.764576547426728</v>
      </c>
      <c r="G46" s="36">
        <v>87.741034202169402</v>
      </c>
      <c r="H46" s="52">
        <v>106.87091795463873</v>
      </c>
      <c r="I46" s="36">
        <v>117.55800975010263</v>
      </c>
      <c r="J46" s="52">
        <v>130.6340927147867</v>
      </c>
      <c r="K46" s="36">
        <v>143.69750198626537</v>
      </c>
      <c r="L46" s="53">
        <v>745.52876712328771</v>
      </c>
      <c r="M46" s="38">
        <v>969.187397260274</v>
      </c>
      <c r="N46" s="53">
        <v>820.08164383561643</v>
      </c>
      <c r="O46" s="54">
        <v>1066.1061369863014</v>
      </c>
    </row>
    <row r="47" spans="1:15" s="31" customFormat="1" ht="18" customHeight="1" x14ac:dyDescent="0.2">
      <c r="A47" s="51" t="s">
        <v>97</v>
      </c>
      <c r="B47" s="52">
        <v>1004</v>
      </c>
      <c r="C47" s="36">
        <v>1004</v>
      </c>
      <c r="D47" s="52">
        <v>900</v>
      </c>
      <c r="E47" s="36">
        <v>900</v>
      </c>
      <c r="F47" s="52">
        <v>76.42617960426179</v>
      </c>
      <c r="G47" s="36">
        <v>84.068797564687983</v>
      </c>
      <c r="H47" s="52">
        <v>80.532724505327238</v>
      </c>
      <c r="I47" s="36">
        <v>88.585996955859969</v>
      </c>
      <c r="J47" s="52">
        <v>97.220700152207002</v>
      </c>
      <c r="K47" s="36">
        <v>106.94277016742771</v>
      </c>
      <c r="L47" s="53">
        <v>87.498630136986307</v>
      </c>
      <c r="M47" s="38">
        <v>118.12315068493152</v>
      </c>
      <c r="N47" s="53">
        <v>96.248493150684936</v>
      </c>
      <c r="O47" s="54">
        <v>129.93546575342467</v>
      </c>
    </row>
    <row r="48" spans="1:15" s="31" customFormat="1" ht="18" customHeight="1" x14ac:dyDescent="0.2">
      <c r="A48" s="51" t="s">
        <v>98</v>
      </c>
      <c r="B48" s="52">
        <v>11245</v>
      </c>
      <c r="C48" s="36">
        <v>11245</v>
      </c>
      <c r="D48" s="52">
        <v>11229</v>
      </c>
      <c r="E48" s="36">
        <v>11229</v>
      </c>
      <c r="F48" s="52">
        <v>81.751140942544808</v>
      </c>
      <c r="G48" s="36">
        <v>89.92625503679929</v>
      </c>
      <c r="H48" s="52">
        <v>105.92509366037302</v>
      </c>
      <c r="I48" s="36">
        <v>116.51760302641034</v>
      </c>
      <c r="J48" s="52">
        <v>122.23486886327841</v>
      </c>
      <c r="K48" s="36">
        <v>134.45835574960626</v>
      </c>
      <c r="L48" s="53">
        <v>1372.5753424657532</v>
      </c>
      <c r="M48" s="38">
        <v>1784.3479452054792</v>
      </c>
      <c r="N48" s="53">
        <v>1509.8328767123287</v>
      </c>
      <c r="O48" s="54">
        <v>1962.7827397260273</v>
      </c>
    </row>
    <row r="49" spans="1:15" s="31" customFormat="1" ht="18" customHeight="1" x14ac:dyDescent="0.2">
      <c r="A49" s="51" t="s">
        <v>99</v>
      </c>
      <c r="B49" s="52">
        <v>3028</v>
      </c>
      <c r="C49" s="36">
        <v>3028</v>
      </c>
      <c r="D49" s="52">
        <v>3029</v>
      </c>
      <c r="E49" s="36">
        <v>3029</v>
      </c>
      <c r="F49" s="52">
        <v>84.580561422233487</v>
      </c>
      <c r="G49" s="36">
        <v>93.038617564456814</v>
      </c>
      <c r="H49" s="52">
        <v>107.1505130767874</v>
      </c>
      <c r="I49" s="36">
        <v>117.86556438446613</v>
      </c>
      <c r="J49" s="52">
        <v>141.45723757105966</v>
      </c>
      <c r="K49" s="36">
        <v>155.60296132816561</v>
      </c>
      <c r="L49" s="53">
        <v>428.47397260273971</v>
      </c>
      <c r="M49" s="38">
        <v>557.01616438356166</v>
      </c>
      <c r="N49" s="53">
        <v>471.32136986301367</v>
      </c>
      <c r="O49" s="54">
        <v>612.71778082191781</v>
      </c>
    </row>
    <row r="50" spans="1:15" s="31" customFormat="1" ht="18" customHeight="1" x14ac:dyDescent="0.2">
      <c r="A50" s="51" t="s">
        <v>100</v>
      </c>
      <c r="B50" s="52">
        <v>973</v>
      </c>
      <c r="C50" s="36">
        <v>973</v>
      </c>
      <c r="D50" s="52">
        <v>891</v>
      </c>
      <c r="E50" s="36">
        <v>891</v>
      </c>
      <c r="F50" s="52">
        <v>92.400412035115238</v>
      </c>
      <c r="G50" s="36">
        <v>101.64045323862675</v>
      </c>
      <c r="H50" s="52">
        <v>101.47133434804667</v>
      </c>
      <c r="I50" s="36">
        <v>111.61846778285134</v>
      </c>
      <c r="J50" s="52">
        <v>107.28594929508172</v>
      </c>
      <c r="K50" s="36">
        <v>118.01454422458988</v>
      </c>
      <c r="L50" s="53">
        <v>95.591780821917808</v>
      </c>
      <c r="M50" s="38">
        <v>129.04890410958905</v>
      </c>
      <c r="N50" s="53">
        <v>105.15095890410959</v>
      </c>
      <c r="O50" s="54">
        <v>141.95379452054794</v>
      </c>
    </row>
    <row r="51" spans="1:15" s="31" customFormat="1" ht="18" customHeight="1" x14ac:dyDescent="0.2">
      <c r="A51" s="51" t="s">
        <v>101</v>
      </c>
      <c r="B51" s="52">
        <v>346</v>
      </c>
      <c r="C51" s="36">
        <v>346</v>
      </c>
      <c r="D51" s="52">
        <v>309</v>
      </c>
      <c r="E51" s="36">
        <v>309</v>
      </c>
      <c r="F51" s="52">
        <v>166.8661612803121</v>
      </c>
      <c r="G51" s="36">
        <v>183.5527774083433</v>
      </c>
      <c r="H51" s="52">
        <v>175.0321407988651</v>
      </c>
      <c r="I51" s="36">
        <v>192.5353548787516</v>
      </c>
      <c r="J51" s="52">
        <v>191.07150773595782</v>
      </c>
      <c r="K51" s="36">
        <v>210.1786585095536</v>
      </c>
      <c r="L51" s="53">
        <v>59.041095890410972</v>
      </c>
      <c r="M51" s="38">
        <v>88.561643835616451</v>
      </c>
      <c r="N51" s="53">
        <v>64.945205479452071</v>
      </c>
      <c r="O51" s="54">
        <v>97.417808219178113</v>
      </c>
    </row>
    <row r="52" spans="1:15" s="31" customFormat="1" ht="18" customHeight="1" x14ac:dyDescent="0.2">
      <c r="A52" s="51" t="s">
        <v>102</v>
      </c>
      <c r="B52" s="52">
        <v>904</v>
      </c>
      <c r="C52" s="36">
        <v>904</v>
      </c>
      <c r="D52" s="52">
        <v>898</v>
      </c>
      <c r="E52" s="36">
        <v>898</v>
      </c>
      <c r="F52" s="52">
        <v>125.69789791622173</v>
      </c>
      <c r="G52" s="36">
        <v>138.26768770784395</v>
      </c>
      <c r="H52" s="52">
        <v>135.46084144369527</v>
      </c>
      <c r="I52" s="36">
        <v>149.00692558806483</v>
      </c>
      <c r="J52" s="52">
        <v>141.99286084754553</v>
      </c>
      <c r="K52" s="36">
        <v>156.19214693230009</v>
      </c>
      <c r="L52" s="53">
        <v>127.50958904109589</v>
      </c>
      <c r="M52" s="38">
        <v>172.13794520547947</v>
      </c>
      <c r="N52" s="53">
        <v>140.2605479452055</v>
      </c>
      <c r="O52" s="54">
        <v>189.35173972602743</v>
      </c>
    </row>
    <row r="53" spans="1:15" s="31" customFormat="1" ht="18" customHeight="1" x14ac:dyDescent="0.2">
      <c r="A53" s="51" t="s">
        <v>103</v>
      </c>
      <c r="B53" s="52">
        <v>1270</v>
      </c>
      <c r="C53" s="36">
        <v>1270</v>
      </c>
      <c r="D53" s="52">
        <v>1023</v>
      </c>
      <c r="E53" s="36">
        <v>1023</v>
      </c>
      <c r="F53" s="52">
        <v>74.416422287390034</v>
      </c>
      <c r="G53" s="36">
        <v>81.858064516129033</v>
      </c>
      <c r="H53" s="52">
        <v>122.78075496458175</v>
      </c>
      <c r="I53" s="36">
        <v>135.05883046103992</v>
      </c>
      <c r="J53" s="52">
        <v>157.42771060137386</v>
      </c>
      <c r="K53" s="36">
        <v>173.17048166151127</v>
      </c>
      <c r="L53" s="53">
        <v>161.04854794520546</v>
      </c>
      <c r="M53" s="38">
        <v>217.41553972602739</v>
      </c>
      <c r="N53" s="53">
        <v>177.15340273972603</v>
      </c>
      <c r="O53" s="54">
        <v>239.15709369863015</v>
      </c>
    </row>
    <row r="54" spans="1:15" s="31" customFormat="1" ht="18" customHeight="1" x14ac:dyDescent="0.2">
      <c r="A54" s="51" t="s">
        <v>104</v>
      </c>
      <c r="B54" s="52">
        <v>548</v>
      </c>
      <c r="C54" s="36">
        <v>548</v>
      </c>
      <c r="D54" s="52">
        <v>291</v>
      </c>
      <c r="E54" s="36">
        <v>291</v>
      </c>
      <c r="F54" s="52">
        <v>52.000000000000007</v>
      </c>
      <c r="G54" s="36">
        <v>57.20000000000001</v>
      </c>
      <c r="H54" s="52">
        <v>55.765946429412047</v>
      </c>
      <c r="I54" s="36">
        <v>61.342541072353249</v>
      </c>
      <c r="J54" s="52">
        <v>64.239325895589147</v>
      </c>
      <c r="K54" s="36">
        <v>70.663258485148049</v>
      </c>
      <c r="L54" s="53">
        <v>18.693643835616438</v>
      </c>
      <c r="M54" s="38">
        <v>25.236419178082194</v>
      </c>
      <c r="N54" s="53">
        <v>20.563008219178084</v>
      </c>
      <c r="O54" s="54">
        <v>27.760061095890414</v>
      </c>
    </row>
    <row r="55" spans="1:15" s="31" customFormat="1" ht="18" customHeight="1" x14ac:dyDescent="0.2">
      <c r="A55" s="51" t="s">
        <v>105</v>
      </c>
      <c r="B55" s="52">
        <v>1477</v>
      </c>
      <c r="C55" s="36">
        <v>1477</v>
      </c>
      <c r="D55" s="52">
        <v>1107</v>
      </c>
      <c r="E55" s="36">
        <v>1107</v>
      </c>
      <c r="F55" s="52">
        <v>64.352625261412427</v>
      </c>
      <c r="G55" s="36">
        <v>70.787887787553686</v>
      </c>
      <c r="H55" s="52">
        <v>85.654180742720669</v>
      </c>
      <c r="I55" s="36">
        <v>94.219598816992743</v>
      </c>
      <c r="J55" s="52">
        <v>104.26303349791488</v>
      </c>
      <c r="K55" s="36">
        <v>114.68933684770641</v>
      </c>
      <c r="L55" s="53">
        <v>115.41917808219178</v>
      </c>
      <c r="M55" s="38">
        <v>155.8158904109589</v>
      </c>
      <c r="N55" s="53">
        <v>126.96109589041099</v>
      </c>
      <c r="O55" s="54">
        <v>171.39747945205485</v>
      </c>
    </row>
    <row r="56" spans="1:15" s="31" customFormat="1" ht="18" customHeight="1" x14ac:dyDescent="0.2">
      <c r="A56" s="51" t="s">
        <v>106</v>
      </c>
      <c r="B56" s="52">
        <v>971</v>
      </c>
      <c r="C56" s="36">
        <v>971</v>
      </c>
      <c r="D56" s="52">
        <v>831</v>
      </c>
      <c r="E56" s="36">
        <v>831</v>
      </c>
      <c r="F56" s="52">
        <v>50</v>
      </c>
      <c r="G56" s="36">
        <v>55</v>
      </c>
      <c r="H56" s="52">
        <v>54.945353840067256</v>
      </c>
      <c r="I56" s="36">
        <v>60.439889224073987</v>
      </c>
      <c r="J56" s="52">
        <v>56.48830423816824</v>
      </c>
      <c r="K56" s="36">
        <v>62.137134661985066</v>
      </c>
      <c r="L56" s="53">
        <v>46.94178082191781</v>
      </c>
      <c r="M56" s="38">
        <v>63.371404109589051</v>
      </c>
      <c r="N56" s="53">
        <v>51.635958904109586</v>
      </c>
      <c r="O56" s="54">
        <v>69.708544520547946</v>
      </c>
    </row>
    <row r="57" spans="1:15" s="31" customFormat="1" ht="18" customHeight="1" x14ac:dyDescent="0.2">
      <c r="A57" s="51" t="s">
        <v>107</v>
      </c>
      <c r="B57" s="52">
        <v>624</v>
      </c>
      <c r="C57" s="36">
        <v>624</v>
      </c>
      <c r="D57" s="52">
        <v>463</v>
      </c>
      <c r="E57" s="36">
        <v>463</v>
      </c>
      <c r="F57" s="52">
        <v>86.738660907127425</v>
      </c>
      <c r="G57" s="36">
        <v>95.412526997840189</v>
      </c>
      <c r="H57" s="52">
        <v>145.91200923104233</v>
      </c>
      <c r="I57" s="36">
        <v>160.50321015414659</v>
      </c>
      <c r="J57" s="52">
        <v>180.41007130388473</v>
      </c>
      <c r="K57" s="36">
        <v>198.45107843427323</v>
      </c>
      <c r="L57" s="53">
        <v>83.52986301369863</v>
      </c>
      <c r="M57" s="38">
        <v>112.76531506849315</v>
      </c>
      <c r="N57" s="53">
        <v>91.882849315068512</v>
      </c>
      <c r="O57" s="54">
        <v>124.0418465753425</v>
      </c>
    </row>
    <row r="58" spans="1:15" s="31" customFormat="1" ht="18" customHeight="1" x14ac:dyDescent="0.2">
      <c r="A58" s="51" t="s">
        <v>108</v>
      </c>
      <c r="B58" s="52">
        <v>438</v>
      </c>
      <c r="C58" s="36">
        <v>438</v>
      </c>
      <c r="D58" s="52">
        <v>260</v>
      </c>
      <c r="E58" s="36">
        <v>260</v>
      </c>
      <c r="F58" s="52">
        <v>80</v>
      </c>
      <c r="G58" s="36">
        <v>88</v>
      </c>
      <c r="H58" s="52">
        <v>185.37407797681772</v>
      </c>
      <c r="I58" s="36">
        <v>203.91148577449945</v>
      </c>
      <c r="J58" s="52">
        <v>234.3384195590173</v>
      </c>
      <c r="K58" s="36">
        <v>257.77226151491897</v>
      </c>
      <c r="L58" s="53">
        <v>60.9279890853445</v>
      </c>
      <c r="M58" s="38">
        <v>91.391983628016746</v>
      </c>
      <c r="N58" s="53">
        <v>67.020787993878926</v>
      </c>
      <c r="O58" s="54">
        <v>100.5311819908184</v>
      </c>
    </row>
    <row r="59" spans="1:15" s="31" customFormat="1" ht="18" customHeight="1" x14ac:dyDescent="0.2">
      <c r="A59" s="51" t="s">
        <v>109</v>
      </c>
      <c r="B59" s="52">
        <v>184</v>
      </c>
      <c r="C59" s="36">
        <v>184</v>
      </c>
      <c r="D59" s="52">
        <v>120</v>
      </c>
      <c r="E59" s="36">
        <v>120</v>
      </c>
      <c r="F59" s="52">
        <v>56</v>
      </c>
      <c r="G59" s="36">
        <v>61.600000000000009</v>
      </c>
      <c r="H59" s="52">
        <v>170.15525114155253</v>
      </c>
      <c r="I59" s="36">
        <v>187.17077625570778</v>
      </c>
      <c r="J59" s="52">
        <v>204.51598173515981</v>
      </c>
      <c r="K59" s="36">
        <v>224.96757990867582</v>
      </c>
      <c r="L59" s="53">
        <v>24.541917808219175</v>
      </c>
      <c r="M59" s="38">
        <v>36.812876712328759</v>
      </c>
      <c r="N59" s="53">
        <v>26.996109589041097</v>
      </c>
      <c r="O59" s="54">
        <v>40.494164383561646</v>
      </c>
    </row>
    <row r="60" spans="1:15" s="31" customFormat="1" ht="18" customHeight="1" x14ac:dyDescent="0.2">
      <c r="A60" s="51" t="s">
        <v>110</v>
      </c>
      <c r="B60" s="52">
        <v>834</v>
      </c>
      <c r="C60" s="36">
        <v>834</v>
      </c>
      <c r="D60" s="52">
        <v>0</v>
      </c>
      <c r="E60" s="36">
        <v>358</v>
      </c>
      <c r="F60" s="52">
        <v>0</v>
      </c>
      <c r="G60" s="36">
        <v>43</v>
      </c>
      <c r="H60" s="52">
        <v>0</v>
      </c>
      <c r="I60" s="36">
        <v>43</v>
      </c>
      <c r="J60" s="52">
        <v>0</v>
      </c>
      <c r="K60" s="36">
        <v>46.826432999158179</v>
      </c>
      <c r="L60" s="53">
        <v>0</v>
      </c>
      <c r="M60" s="38">
        <v>0</v>
      </c>
      <c r="N60" s="53">
        <v>16.763863013698629</v>
      </c>
      <c r="O60" s="54">
        <v>22.631215068493152</v>
      </c>
    </row>
    <row r="61" spans="1:15" s="31" customFormat="1" ht="18" customHeight="1" x14ac:dyDescent="0.2">
      <c r="A61" s="51" t="s">
        <v>111</v>
      </c>
      <c r="B61" s="52">
        <v>796</v>
      </c>
      <c r="C61" s="36">
        <v>796</v>
      </c>
      <c r="D61" s="52">
        <v>0</v>
      </c>
      <c r="E61" s="36">
        <v>643</v>
      </c>
      <c r="F61" s="52">
        <v>0</v>
      </c>
      <c r="G61" s="36">
        <v>40.124416796267496</v>
      </c>
      <c r="H61" s="52">
        <v>0</v>
      </c>
      <c r="I61" s="36">
        <v>40.124416796267496</v>
      </c>
      <c r="J61" s="52">
        <v>0</v>
      </c>
      <c r="K61" s="36">
        <v>41.913973454909559</v>
      </c>
      <c r="L61" s="53">
        <v>0</v>
      </c>
      <c r="M61" s="38">
        <v>0</v>
      </c>
      <c r="N61" s="53">
        <v>26.950684931506849</v>
      </c>
      <c r="O61" s="54">
        <v>36.383424657534249</v>
      </c>
    </row>
    <row r="62" spans="1:15" s="31" customFormat="1" ht="18" customHeight="1" x14ac:dyDescent="0.2">
      <c r="A62" s="51" t="s">
        <v>112</v>
      </c>
      <c r="B62" s="52">
        <v>48</v>
      </c>
      <c r="C62" s="36">
        <v>48</v>
      </c>
      <c r="D62" s="52">
        <v>0</v>
      </c>
      <c r="E62" s="36">
        <v>15</v>
      </c>
      <c r="F62" s="52">
        <v>0</v>
      </c>
      <c r="G62" s="36">
        <v>97.999999999999986</v>
      </c>
      <c r="H62" s="52">
        <v>0</v>
      </c>
      <c r="I62" s="36">
        <v>97.999999999999986</v>
      </c>
      <c r="J62" s="52">
        <v>0</v>
      </c>
      <c r="K62" s="36">
        <v>123.57077625570778</v>
      </c>
      <c r="L62" s="53">
        <v>0</v>
      </c>
      <c r="M62" s="38">
        <v>0</v>
      </c>
      <c r="N62" s="53">
        <v>1.8535616438356166</v>
      </c>
      <c r="O62" s="54">
        <v>2.7803424657534248</v>
      </c>
    </row>
    <row r="63" spans="1:15" s="31" customFormat="1" ht="18" customHeight="1" x14ac:dyDescent="0.2">
      <c r="A63" s="51" t="s">
        <v>113</v>
      </c>
      <c r="B63" s="52">
        <v>567</v>
      </c>
      <c r="C63" s="36">
        <v>567</v>
      </c>
      <c r="D63" s="52">
        <v>0</v>
      </c>
      <c r="E63" s="36">
        <v>487</v>
      </c>
      <c r="F63" s="52">
        <v>0</v>
      </c>
      <c r="G63" s="36">
        <v>25.87063655030801</v>
      </c>
      <c r="H63" s="52">
        <v>0</v>
      </c>
      <c r="I63" s="36">
        <v>25.87063655030801</v>
      </c>
      <c r="J63" s="52">
        <v>0</v>
      </c>
      <c r="K63" s="36">
        <v>27.895896036679702</v>
      </c>
      <c r="L63" s="53">
        <v>0</v>
      </c>
      <c r="M63" s="38">
        <v>0</v>
      </c>
      <c r="N63" s="53">
        <v>13.585301369863014</v>
      </c>
      <c r="O63" s="54">
        <v>18.340156849315072</v>
      </c>
    </row>
    <row r="64" spans="1:15" s="31" customFormat="1" ht="18" customHeight="1" x14ac:dyDescent="0.2">
      <c r="A64" s="51" t="s">
        <v>114</v>
      </c>
      <c r="B64" s="52">
        <v>2906</v>
      </c>
      <c r="C64" s="36">
        <v>2906</v>
      </c>
      <c r="D64" s="52">
        <v>2893</v>
      </c>
      <c r="E64" s="36">
        <v>2893</v>
      </c>
      <c r="F64" s="52">
        <v>69.999999999999986</v>
      </c>
      <c r="G64" s="36">
        <v>77</v>
      </c>
      <c r="H64" s="52">
        <v>74.735095104385181</v>
      </c>
      <c r="I64" s="36">
        <v>82.208604614823699</v>
      </c>
      <c r="J64" s="52">
        <v>75.28341911747296</v>
      </c>
      <c r="K64" s="36">
        <v>82.811761029220278</v>
      </c>
      <c r="L64" s="53">
        <v>217.79493150684931</v>
      </c>
      <c r="M64" s="38">
        <v>283.13341095890411</v>
      </c>
      <c r="N64" s="53">
        <v>239.57442465753428</v>
      </c>
      <c r="O64" s="54">
        <v>311.44675205479456</v>
      </c>
    </row>
    <row r="65" spans="1:16" s="31" customFormat="1" ht="18" customHeight="1" x14ac:dyDescent="0.2">
      <c r="A65" s="51" t="s">
        <v>115</v>
      </c>
      <c r="B65" s="52">
        <v>194</v>
      </c>
      <c r="C65" s="36">
        <v>194</v>
      </c>
      <c r="D65" s="52">
        <v>92</v>
      </c>
      <c r="E65" s="36">
        <v>92</v>
      </c>
      <c r="F65" s="52">
        <v>43</v>
      </c>
      <c r="G65" s="36">
        <v>47.300000000000004</v>
      </c>
      <c r="H65" s="52">
        <v>43</v>
      </c>
      <c r="I65" s="36">
        <v>47.300000000000004</v>
      </c>
      <c r="J65" s="52">
        <v>47.466944609886831</v>
      </c>
      <c r="K65" s="36">
        <v>52.213639070875523</v>
      </c>
      <c r="L65" s="53">
        <v>4.3669589041095884</v>
      </c>
      <c r="M65" s="38">
        <v>6.5504383561643831</v>
      </c>
      <c r="N65" s="53">
        <v>4.8036547945205479</v>
      </c>
      <c r="O65" s="54">
        <v>7.2054821917808223</v>
      </c>
    </row>
    <row r="66" spans="1:16" s="31" customFormat="1" ht="18" customHeight="1" x14ac:dyDescent="0.2">
      <c r="A66" s="51" t="s">
        <v>116</v>
      </c>
      <c r="B66" s="52">
        <v>2068</v>
      </c>
      <c r="C66" s="36">
        <v>2068</v>
      </c>
      <c r="D66" s="52">
        <v>1729</v>
      </c>
      <c r="E66" s="36">
        <v>1729</v>
      </c>
      <c r="F66" s="52">
        <v>60.213758843895825</v>
      </c>
      <c r="G66" s="36">
        <v>66.235134728285416</v>
      </c>
      <c r="H66" s="52">
        <v>68.136621849671585</v>
      </c>
      <c r="I66" s="36">
        <v>74.950284034638756</v>
      </c>
      <c r="J66" s="52">
        <v>139.44238890165352</v>
      </c>
      <c r="K66" s="36">
        <v>153.38662779181888</v>
      </c>
      <c r="L66" s="53">
        <v>241.0958904109589</v>
      </c>
      <c r="M66" s="38">
        <v>313.42465753424659</v>
      </c>
      <c r="N66" s="53">
        <v>265.20547945205482</v>
      </c>
      <c r="O66" s="54">
        <v>344.76712328767127</v>
      </c>
    </row>
    <row r="67" spans="1:16" s="31" customFormat="1" ht="18" customHeight="1" x14ac:dyDescent="0.2">
      <c r="A67" s="51" t="s">
        <v>117</v>
      </c>
      <c r="B67" s="52">
        <v>433</v>
      </c>
      <c r="C67" s="36">
        <v>433</v>
      </c>
      <c r="D67" s="52">
        <v>433</v>
      </c>
      <c r="E67" s="36">
        <v>433</v>
      </c>
      <c r="F67" s="52">
        <v>80.496061248378638</v>
      </c>
      <c r="G67" s="36">
        <v>88.545667373216503</v>
      </c>
      <c r="H67" s="52">
        <v>121.21231294884369</v>
      </c>
      <c r="I67" s="36">
        <v>133.33354424372808</v>
      </c>
      <c r="J67" s="52">
        <v>166.86386788572875</v>
      </c>
      <c r="K67" s="36">
        <v>183.55025467430164</v>
      </c>
      <c r="L67" s="53">
        <v>72.252054794520546</v>
      </c>
      <c r="M67" s="38">
        <v>108.37808219178082</v>
      </c>
      <c r="N67" s="53">
        <v>79.477260273972618</v>
      </c>
      <c r="O67" s="54">
        <v>119.21589041095893</v>
      </c>
    </row>
    <row r="68" spans="1:16" s="31" customFormat="1" ht="18" customHeight="1" x14ac:dyDescent="0.2">
      <c r="A68" s="51" t="s">
        <v>118</v>
      </c>
      <c r="B68" s="52">
        <v>1397</v>
      </c>
      <c r="C68" s="36">
        <v>1397</v>
      </c>
      <c r="D68" s="52">
        <v>836</v>
      </c>
      <c r="E68" s="36">
        <v>836</v>
      </c>
      <c r="F68" s="52">
        <v>48</v>
      </c>
      <c r="G68" s="36">
        <v>52.800000000000004</v>
      </c>
      <c r="H68" s="52">
        <v>48</v>
      </c>
      <c r="I68" s="36">
        <v>52.800000000000004</v>
      </c>
      <c r="J68" s="52">
        <v>113.50435865504359</v>
      </c>
      <c r="K68" s="36">
        <v>124.85479452054796</v>
      </c>
      <c r="L68" s="53">
        <v>94.88964383561644</v>
      </c>
      <c r="M68" s="38">
        <v>128.1010191780822</v>
      </c>
      <c r="N68" s="53">
        <v>104.37860821917809</v>
      </c>
      <c r="O68" s="54">
        <v>140.91112109589042</v>
      </c>
    </row>
    <row r="69" spans="1:16" s="31" customFormat="1" ht="18" customHeight="1" x14ac:dyDescent="0.2">
      <c r="A69" s="51" t="s">
        <v>119</v>
      </c>
      <c r="B69" s="52">
        <v>800</v>
      </c>
      <c r="C69" s="36">
        <v>800</v>
      </c>
      <c r="D69" s="52">
        <v>604</v>
      </c>
      <c r="E69" s="36">
        <v>604</v>
      </c>
      <c r="F69" s="52">
        <v>66.424748253651458</v>
      </c>
      <c r="G69" s="36">
        <v>73.067223079016614</v>
      </c>
      <c r="H69" s="52">
        <v>66.424748253651458</v>
      </c>
      <c r="I69" s="36">
        <v>73.067223079016614</v>
      </c>
      <c r="J69" s="52">
        <v>121.94048807039826</v>
      </c>
      <c r="K69" s="36">
        <v>134.13453687743808</v>
      </c>
      <c r="L69" s="53">
        <v>73.652054794520552</v>
      </c>
      <c r="M69" s="38">
        <v>99.430273972602748</v>
      </c>
      <c r="N69" s="53">
        <v>81.01726027397261</v>
      </c>
      <c r="O69" s="54">
        <v>109.37330136986303</v>
      </c>
    </row>
    <row r="70" spans="1:16" s="31" customFormat="1" ht="18" customHeight="1" x14ac:dyDescent="0.2">
      <c r="A70" s="51" t="s">
        <v>120</v>
      </c>
      <c r="B70" s="52">
        <v>1948</v>
      </c>
      <c r="C70" s="36">
        <v>1948</v>
      </c>
      <c r="D70" s="52">
        <v>759</v>
      </c>
      <c r="E70" s="36">
        <v>759</v>
      </c>
      <c r="F70" s="52">
        <v>51.170429729095602</v>
      </c>
      <c r="G70" s="36">
        <v>56.287472702005161</v>
      </c>
      <c r="H70" s="52">
        <v>55.494793076687053</v>
      </c>
      <c r="I70" s="36">
        <v>61.044272384355772</v>
      </c>
      <c r="J70" s="52">
        <v>65.623477177973896</v>
      </c>
      <c r="K70" s="36">
        <v>72.18582489577129</v>
      </c>
      <c r="L70" s="53">
        <v>49.80821917808219</v>
      </c>
      <c r="M70" s="38">
        <v>67.241095890410961</v>
      </c>
      <c r="N70" s="53">
        <v>54.789041095890411</v>
      </c>
      <c r="O70" s="54">
        <v>73.965205479452067</v>
      </c>
    </row>
    <row r="71" spans="1:16" s="31" customFormat="1" ht="18" customHeight="1" thickBot="1" x14ac:dyDescent="0.25">
      <c r="A71" s="51"/>
      <c r="B71" s="52"/>
      <c r="C71" s="36"/>
      <c r="D71" s="52"/>
      <c r="E71" s="36"/>
      <c r="F71" s="52"/>
      <c r="G71" s="36"/>
      <c r="H71" s="52"/>
      <c r="I71" s="36"/>
      <c r="J71" s="52"/>
      <c r="K71" s="36"/>
      <c r="L71" s="53"/>
      <c r="M71" s="38"/>
      <c r="N71" s="53"/>
      <c r="O71" s="54"/>
    </row>
    <row r="72" spans="1:16" s="31" customFormat="1" ht="18" customHeight="1" thickTop="1" thickBot="1" x14ac:dyDescent="0.25">
      <c r="A72" s="3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6"/>
    </row>
    <row r="73" spans="1:16" s="31" customFormat="1" ht="18" customHeight="1" thickTop="1" thickBot="1" x14ac:dyDescent="0.25">
      <c r="A73" s="34" t="s">
        <v>17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9"/>
      <c r="M73" s="49"/>
      <c r="N73" s="49"/>
      <c r="O73" s="50"/>
    </row>
    <row r="74" spans="1:16" s="31" customFormat="1" ht="18" customHeight="1" thickTop="1" x14ac:dyDescent="0.2">
      <c r="A74" s="51" t="s">
        <v>121</v>
      </c>
      <c r="B74" s="52"/>
      <c r="C74" s="36"/>
      <c r="D74" s="52"/>
      <c r="E74" s="36"/>
      <c r="F74" s="52"/>
      <c r="G74" s="36"/>
      <c r="H74" s="52"/>
      <c r="I74" s="36"/>
      <c r="J74" s="52"/>
      <c r="K74" s="36"/>
      <c r="L74" s="53">
        <v>5184</v>
      </c>
      <c r="M74" s="38">
        <v>5184</v>
      </c>
      <c r="N74" s="53">
        <v>5184</v>
      </c>
      <c r="O74" s="54">
        <v>5184</v>
      </c>
      <c r="P74" s="75"/>
    </row>
    <row r="75" spans="1:16" s="31" customFormat="1" ht="18" customHeight="1" x14ac:dyDescent="0.2">
      <c r="A75" s="51" t="s">
        <v>122</v>
      </c>
      <c r="B75" s="52"/>
      <c r="C75" s="36"/>
      <c r="D75" s="52"/>
      <c r="E75" s="36"/>
      <c r="F75" s="52"/>
      <c r="G75" s="36"/>
      <c r="H75" s="52"/>
      <c r="I75" s="36"/>
      <c r="J75" s="52"/>
      <c r="K75" s="36"/>
      <c r="L75" s="53">
        <v>8640</v>
      </c>
      <c r="M75" s="38">
        <v>8640</v>
      </c>
      <c r="N75" s="53">
        <v>8640</v>
      </c>
      <c r="O75" s="54">
        <v>8640</v>
      </c>
    </row>
    <row r="76" spans="1:16" s="31" customFormat="1" ht="18" customHeight="1" x14ac:dyDescent="0.2">
      <c r="A76" s="51" t="s">
        <v>123</v>
      </c>
      <c r="B76" s="52"/>
      <c r="C76" s="36"/>
      <c r="D76" s="52"/>
      <c r="E76" s="36"/>
      <c r="F76" s="52"/>
      <c r="G76" s="36"/>
      <c r="H76" s="52"/>
      <c r="I76" s="36"/>
      <c r="J76" s="52"/>
      <c r="K76" s="36"/>
      <c r="L76" s="53">
        <v>8640</v>
      </c>
      <c r="M76" s="38">
        <v>8640</v>
      </c>
      <c r="N76" s="53">
        <v>8640</v>
      </c>
      <c r="O76" s="54">
        <v>8640</v>
      </c>
    </row>
    <row r="77" spans="1:16" s="31" customFormat="1" ht="18" customHeight="1" x14ac:dyDescent="0.2">
      <c r="A77" s="51" t="s">
        <v>124</v>
      </c>
      <c r="B77" s="52"/>
      <c r="C77" s="36"/>
      <c r="D77" s="52"/>
      <c r="E77" s="36"/>
      <c r="F77" s="52"/>
      <c r="G77" s="36"/>
      <c r="H77" s="52"/>
      <c r="I77" s="36"/>
      <c r="J77" s="52"/>
      <c r="K77" s="36"/>
      <c r="L77" s="53">
        <v>1555.2</v>
      </c>
      <c r="M77" s="38">
        <v>1555.2</v>
      </c>
      <c r="N77" s="53">
        <v>1555.2</v>
      </c>
      <c r="O77" s="54">
        <v>1555.2</v>
      </c>
    </row>
    <row r="78" spans="1:16" s="31" customFormat="1" ht="18" customHeight="1" thickBot="1" x14ac:dyDescent="0.25">
      <c r="A78" s="51"/>
      <c r="B78" s="52"/>
      <c r="C78" s="36"/>
      <c r="D78" s="52"/>
      <c r="E78" s="36"/>
      <c r="F78" s="52"/>
      <c r="G78" s="36"/>
      <c r="H78" s="52"/>
      <c r="I78" s="36"/>
      <c r="J78" s="52"/>
      <c r="K78" s="36"/>
      <c r="L78" s="53"/>
      <c r="M78" s="38"/>
      <c r="N78" s="53"/>
      <c r="O78" s="54"/>
    </row>
    <row r="79" spans="1:16" ht="18" customHeight="1" thickTop="1" thickBot="1" x14ac:dyDescent="0.25">
      <c r="A79" s="28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8"/>
    </row>
    <row r="80" spans="1:16" ht="13.5" thickTop="1" x14ac:dyDescent="0.2"/>
    <row r="81" spans="1:1" x14ac:dyDescent="0.2">
      <c r="A81" s="1" t="s">
        <v>6</v>
      </c>
    </row>
    <row r="82" spans="1:1" x14ac:dyDescent="0.2">
      <c r="A82" s="29"/>
    </row>
    <row r="83" spans="1:1" x14ac:dyDescent="0.2">
      <c r="A83" s="29"/>
    </row>
    <row r="84" spans="1:1" x14ac:dyDescent="0.2">
      <c r="A84" s="29"/>
    </row>
    <row r="85" spans="1:1" x14ac:dyDescent="0.2">
      <c r="A85" s="29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63" orientation="landscape" useFirstPageNumber="1" horizontalDpi="300" verticalDpi="300" r:id="rId1"/>
  <headerFooter alignWithMargins="0">
    <oddHeader>&amp;R&amp;"Times New Roman CE,obyčejné\&amp;16Příloha č. 9</oddHeader>
  </headerFooter>
  <rowBreaks count="1" manualBreakCount="1">
    <brk id="7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502</vt:lpstr>
      <vt:lpstr>504</vt:lpstr>
      <vt:lpstr>505</vt:lpstr>
      <vt:lpstr>'502'!Názvy_tisku</vt:lpstr>
      <vt:lpstr>'504'!Názvy_tisku</vt:lpstr>
      <vt:lpstr>'505'!Názvy_tisku</vt:lpstr>
    </vt:vector>
  </TitlesOfParts>
  <Company>Hydroprojekt,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Bušová</dc:creator>
  <cp:lastModifiedBy>Kastan, Vaclav</cp:lastModifiedBy>
  <cp:lastPrinted>2016-12-06T06:28:14Z</cp:lastPrinted>
  <dcterms:created xsi:type="dcterms:W3CDTF">2001-11-22T14:37:46Z</dcterms:created>
  <dcterms:modified xsi:type="dcterms:W3CDTF">2017-01-25T10:13:54Z</dcterms:modified>
</cp:coreProperties>
</file>